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20թ." sheetId="15" r:id="rId1"/>
  </sheets>
  <calcPr calcId="124519"/>
</workbook>
</file>

<file path=xl/calcChain.xml><?xml version="1.0" encoding="utf-8"?>
<calcChain xmlns="http://schemas.openxmlformats.org/spreadsheetml/2006/main">
  <c r="C168" i="15"/>
  <c r="F135"/>
  <c r="C136"/>
  <c r="F121"/>
  <c r="C207"/>
  <c r="C6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8"/>
  <c r="F156"/>
  <c r="F133"/>
  <c r="F123"/>
  <c r="F178"/>
  <c r="F167"/>
  <c r="F166"/>
  <c r="F165"/>
  <c r="F164"/>
  <c r="F163"/>
  <c r="F162"/>
  <c r="F161"/>
  <c r="F160"/>
  <c r="F159"/>
  <c r="F158"/>
  <c r="F157"/>
  <c r="F134"/>
  <c r="F132"/>
  <c r="F131"/>
  <c r="F130"/>
  <c r="F129"/>
  <c r="F128"/>
  <c r="F127"/>
  <c r="F126"/>
  <c r="F125"/>
  <c r="F124"/>
  <c r="F122"/>
  <c r="F155"/>
  <c r="F120"/>
  <c r="F119"/>
  <c r="C98"/>
  <c r="F89"/>
  <c r="F97"/>
  <c r="F96"/>
  <c r="F95"/>
  <c r="F94"/>
  <c r="F93"/>
  <c r="F92"/>
  <c r="F91"/>
  <c r="F90"/>
  <c r="F88"/>
  <c r="F87"/>
  <c r="F86"/>
  <c r="F49"/>
  <c r="C28"/>
  <c r="F27"/>
  <c r="F26"/>
  <c r="F25"/>
  <c r="F23"/>
  <c r="F22"/>
  <c r="F21"/>
  <c r="F20"/>
  <c r="F17"/>
  <c r="F16"/>
  <c r="F13"/>
  <c r="F12"/>
  <c r="F10"/>
  <c r="F9"/>
  <c r="F8"/>
  <c r="F168"/>
  <c r="F28"/>
  <c r="F68"/>
  <c r="F136"/>
  <c r="F207"/>
  <c r="F98"/>
</calcChain>
</file>

<file path=xl/sharedStrings.xml><?xml version="1.0" encoding="utf-8"?>
<sst xmlns="http://schemas.openxmlformats.org/spreadsheetml/2006/main" count="190" uniqueCount="129">
  <si>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</si>
  <si>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</si>
  <si>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</si>
  <si>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</si>
  <si>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</si>
  <si>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ԱՇԽԱՏԱԿԱԶՄ</t>
  </si>
  <si>
    <t>ԸՆԴՀԱՆՈՒՐ  ԲԱԺԻՆ</t>
  </si>
  <si>
    <t>ՖԻՆԱՆՍԱԿԱՆ  ԲԱԺԻՆ</t>
  </si>
  <si>
    <t>ՏԵԽՆԻԿԱԿԱՆ ՍՊԱՍԱՐԿՄԱՆ ԱՆՁՆԱԿԱԶՄ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</si>
  <si>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</si>
  <si>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</si>
  <si>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</si>
  <si>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</si>
  <si>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</si>
  <si>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</si>
  <si>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</si>
  <si>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</si>
  <si>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</si>
  <si>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</si>
  <si>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</si>
  <si>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</si>
  <si>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</si>
  <si>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</si>
  <si>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</si>
  <si>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</si>
  <si>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</si>
  <si>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</si>
  <si>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</si>
  <si>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</si>
  <si>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</si>
  <si>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</si>
  <si>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</si>
  <si>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</si>
  <si>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</si>
  <si>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</si>
  <si>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</si>
  <si>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</si>
  <si>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</si>
  <si>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</si>
  <si>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</si>
  <si>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</si>
  <si>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</si>
  <si>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</si>
  <si>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 xml:space="preserve">Աշխատակազմի ընդհանուր բաժնի գլխավոր մասնագետ </t>
  </si>
  <si>
    <t>Աշխատակազմի ընդհանուր բաժնի առաջատար մասնագետ</t>
  </si>
  <si>
    <t xml:space="preserve">Աշխատակազմի ընդհանուր բաժնի պետ  </t>
  </si>
  <si>
    <t xml:space="preserve"> Աշխատակազմի քարտուղար  </t>
  </si>
  <si>
    <t xml:space="preserve"> Աշխատակազմի  գլխավոր մասնագետ </t>
  </si>
  <si>
    <t xml:space="preserve">Աշխատակազմի Ֆինանսական բաժնի պետ </t>
  </si>
  <si>
    <t xml:space="preserve">Աշխատակազմի Ֆինանսական բաժնի գլխավոր մասնագետ </t>
  </si>
  <si>
    <t xml:space="preserve">Աշխատակազմի Ֆինանսական բաժնի  առաջատար մասնագետ </t>
  </si>
  <si>
    <t>Աշխատակազմի Ֆինանսական բաժնի  առաջին կարգի մասնագետ</t>
  </si>
  <si>
    <t>Տնտեսվար</t>
  </si>
  <si>
    <t>Մեկ միավորի դրույքաչափը</t>
  </si>
  <si>
    <t xml:space="preserve">Ամսեկան աշխատավարձը </t>
  </si>
  <si>
    <t>Կիթառի դասատու 2-րդ կարգ</t>
  </si>
  <si>
    <t>Գործադիր տնօրեն</t>
  </si>
  <si>
    <t>Պաշտոնային դրույքաչափ</t>
  </si>
  <si>
    <t xml:space="preserve">Ամսեկան աշխատա վաարձը </t>
  </si>
  <si>
    <t>ՀԱՎԵԼՎԱԾ 2</t>
  </si>
  <si>
    <t>ՀԱՎԵԼՎԱԾ 3</t>
  </si>
  <si>
    <t>Օ.լեզվի մանկավարժ</t>
  </si>
  <si>
    <t>Երաժշտության դաստիարակ</t>
  </si>
  <si>
    <t>Ֆիզկուլտուրայի հրահանգիչ</t>
  </si>
  <si>
    <t>Հավաքարար (Փարաքարի ակումբ և սպ.դպ.)</t>
  </si>
  <si>
    <t>Հավաքարար (Թաիրովի ակումբ)</t>
  </si>
  <si>
    <t>ՈՒդի դասատու  2-րդ կարգ</t>
  </si>
  <si>
    <t>Էլեկտրիկ</t>
  </si>
  <si>
    <t>Տնօրենի տեղակալ</t>
  </si>
  <si>
    <t>ԱՇԽԱՏԱԿԱԶՄԻ ՔԱՐՏՈւՂԱՐԻ                     Մ.ՔԵՅԱՆ</t>
  </si>
  <si>
    <t>Աշխատակազմի 1-ին կարգի մասնագետ /առաջատար ծառ.դաս.աստիճան/</t>
  </si>
  <si>
    <t>ԱՇԽԱՏԱԿԱԶՄԻ ՔԱՐՏՈւՂԱՐ `                          Մ.ՔԵՅԱՆ</t>
  </si>
  <si>
    <t>Հավաքարար /անցումների/</t>
  </si>
  <si>
    <t>Տրոմբոնի և ֆագոտի դասատու 1-ին կարգ</t>
  </si>
  <si>
    <t>Ընդհանուր դաշնամուրի դասատու   2-րդ կարգ</t>
  </si>
  <si>
    <t>Հայկական-ավանդ.երգի դասատու 2-րդ կարգ</t>
  </si>
  <si>
    <t>Ժողովրդական վոկալի դասատու  2-րդ կարգ</t>
  </si>
  <si>
    <t>Սվետա</t>
  </si>
  <si>
    <t>Համասփյուռ</t>
  </si>
  <si>
    <t>Սոնա</t>
  </si>
  <si>
    <t>Էքնոսյան</t>
  </si>
  <si>
    <t>ԱՇԽԱՏԱԿԱԶՄԻ ՔԱՐՏՈւՂԱՐ                    Մ.ՔԵՅԱՆ</t>
  </si>
  <si>
    <t xml:space="preserve">2020ԹՎԱԿԱՆԻ ՓԱՐԱՔԱՐԻ ՀԱՄԱՅՆՔԱՊԵՏԱՐԱՆԻ ԱՇԽԱՏԱԿԱԶՄԻ ԱՇԽԱՏԱԿԻՑՆԵՐԻ ԹՎԱՔԱՆԱԿԸ,ՀԱՍՏԻՔԱՑՈՒՑԱԿԸ ԵՎ ՊԱՇՏՈՆԱՅԻՆ ԴՐՈՒՅՔԱՉԱՓԵՐԸ </t>
  </si>
  <si>
    <t xml:space="preserve">Խորհրդական </t>
  </si>
  <si>
    <t>Հավելավճար</t>
  </si>
  <si>
    <t>5%</t>
  </si>
  <si>
    <t>Համակարգիչների և ծրագրերի սպասարկող մասնագետ</t>
  </si>
  <si>
    <t xml:space="preserve">Տնտեսական զարգացման և զբոսաշրջության  ծրագրերի պատասխանատու </t>
  </si>
  <si>
    <t xml:space="preserve">2020ԹՎԱԿԱՆԻ ՓԱՐԱՔԱՐ ՀԱՄԱՅՆՔԻ  ԵՆԹԱԿԱՅՈՒԹՅԱՆ «ԲԱՐԵԿԱՐԳՈՒՄ»ՏՆՕՐԻՆՈՒԹՅԱՆ ԲՅՈւՋԵՏԱՅԻՆ ՀԻՄՆԱՐԿԻ ԱՇԽԱՏԱԿԻՑՆԵՐԻ ԹՎԱՔԱՆԱԿԸ,ՀԱՍՏԻՔԱՑՈՒՑԱԿԸ ԵՎ ՊԱՇՏՈՆԱՅԻՆ ԴՐՈՒՅՔԱՉԱՓԵՐԸ </t>
  </si>
  <si>
    <t>Տնօրեն</t>
  </si>
  <si>
    <t>Օպերատոր-գործավար</t>
  </si>
  <si>
    <t>Աղբատար մեք.վարորդ</t>
  </si>
  <si>
    <t>Աղբատար մեք. բանվոր</t>
  </si>
  <si>
    <t>Գերեզմանների հսկիչ Փ.</t>
  </si>
  <si>
    <t>Գերեզմանների հսկիչ Թ.</t>
  </si>
  <si>
    <t>Փականագործ</t>
  </si>
  <si>
    <t xml:space="preserve">Բանվոր </t>
  </si>
  <si>
    <t>Աղբահանութ.հսկող բրիգադիր</t>
  </si>
  <si>
    <t>Աղբի վարձ հավաքող Թաիրով</t>
  </si>
  <si>
    <t>Աղբի  վարձ հավաքող Փարաքար</t>
  </si>
  <si>
    <t>Հավաքարար /վարչական շենքի/</t>
  </si>
  <si>
    <t>Այգեպան -հսկիչ /հուշահամալիրի /</t>
  </si>
  <si>
    <t>Բանվոր /բիոլճակի/</t>
  </si>
  <si>
    <t>Նախկին հիմնական դպրոցի շենքի հսկիչ</t>
  </si>
  <si>
    <t>Կազմակերպիչ-հրահանգիչ</t>
  </si>
  <si>
    <t>Սպորտ դպրոցի մարզիչ</t>
  </si>
  <si>
    <t>Դռնապան-պահակ մշակույթի տան և սպ.դպր.</t>
  </si>
  <si>
    <t>Հավաքարար (տարածքի)</t>
  </si>
  <si>
    <t>Մեթոդիստ, ուսումնական գծով տնօրենի տեղակալ /Փարաքար/</t>
  </si>
  <si>
    <t>Մեթոդիստ, ուսումնական գծով տնօրենի տեղակալ /Թաիրով/</t>
  </si>
  <si>
    <t xml:space="preserve">Դաստիարակներ  </t>
  </si>
  <si>
    <t>Լվացարար /սպասքի/</t>
  </si>
  <si>
    <t>Պահակ-դռնապան</t>
  </si>
  <si>
    <t xml:space="preserve">2020 ԹՎԱԿԱՆԻ ՓԱՐԱՔԱՐ ՀԱՄԱՅՆՔԻ  «ԹԱԻՐՈՎԻ ՄԱՆԿԱՊԱՐՏԵԶ»-Ի ԱՇԽԱՏԱԿԻՑՆԵՐԻ ԹՎԱՔԱՆԱԿԸ,ՀԱՍՏԻՔԱՑՈՒՑԱԿԸ ԵՎ ՊԱՇՏՈՆԱՅԻՆ ԴՐՈՒՅՔԱՉԱՓԵՐԸ </t>
  </si>
  <si>
    <t>Լվացարար/սպասքի/</t>
  </si>
  <si>
    <t>Դասական վոկալի դասատու 2-րդ կարգ</t>
  </si>
  <si>
    <t xml:space="preserve">2020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</si>
  <si>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2020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</si>
  <si>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>1.  Աշխատակիցների թվաքանակը` 32</t>
  </si>
  <si>
    <t xml:space="preserve">2020 ԹՎԱԿԱՆԻ ՓԱՐԱՔԱՐ ՀԱՄԱՅՆՔԻ  «ՄՇԱԿՈՒՅԹ ԵՎ ՍՊՈՐՏ» ՀՈԱԿ-Ի ԱՇԽԱՏԱԿԻՑՆԵՐԻ ԹՎԱՔԱՆԱԿԸ,ՀԱՍՏԻՔԱՑՈՒՑԱԿԸ ԵՎ ՊԱՇՏՈՆԱՅԻՆ ԴՐՈՒՅՔԱՉԱՓԵՐԸ </t>
  </si>
  <si>
    <r>
      <t>ՀԱՎԵԼՎԱԾ</t>
    </r>
    <r>
      <rPr>
        <sz val="9"/>
        <rFont val="GHEA Grapalat"/>
        <family val="3"/>
      </rPr>
      <t xml:space="preserve"> 1 </t>
    </r>
  </si>
  <si>
    <t>ՀԱՎԵԼՎԱԾ 4</t>
  </si>
  <si>
    <t>ՀԱՎԵԼՎԱԾ 5</t>
  </si>
  <si>
    <t>ՀԱՅԱՍՏԱՆԻ ՀԱՆՐԱՊԵՏՈՒԹՅԱՆ ԱՐՄԱՎԻՐԻ ՄԱՐԶԻ ՓԱՐԱՔԱՐ ՀԱՄԱՅՆՔԻ ԱՎԱԳԱՆՈՒ 2019ԹՎԱԿԱՆԻ ԴԵԿՏԵՄԲԵՐԻ  ---Ի -----Ա  ՈՐՈՇՄԱՆ</t>
  </si>
  <si>
    <t>Տեղակալ- ինժեներ</t>
  </si>
  <si>
    <t>1. Աշխատակիցների թվաքանակը` 19</t>
  </si>
  <si>
    <t>1.  Աշխատակիցների թվաքանակը` 29</t>
  </si>
  <si>
    <t>1. Աշխատակիցների թվաքանակը` 12</t>
  </si>
  <si>
    <t>1.  Աշխատակիցների թվաքանակը` 24</t>
  </si>
</sst>
</file>

<file path=xl/styles.xml><?xml version="1.0" encoding="utf-8"?>
<styleSheet xmlns="http://schemas.openxmlformats.org/spreadsheetml/2006/main">
  <numFmts count="9">
    <numFmt numFmtId="179" formatCode="_-* #,##0.00_р_._-;\-* #,##0.00_р_._-;_-* &quot;-&quot;??_р_._-;_-@_-"/>
    <numFmt numFmtId="187" formatCode="_-* #,##0.00\ _դ_ր_._-;\-* #,##0.00\ _դ_ր_._-;_-* &quot;-&quot;??\ _դ_ր_._-;_-@_-"/>
    <numFmt numFmtId="188" formatCode="0.0"/>
    <numFmt numFmtId="189" formatCode="0.000"/>
    <numFmt numFmtId="190" formatCode="_-* #,##0.0_р_._-;\-* #,##0.0_р_._-;_-* &quot;-&quot;??_р_._-;_-@_-"/>
    <numFmt numFmtId="192" formatCode="_-* #,##0.000_р_._-;\-* #,##0.000_р_._-;_-* &quot;-&quot;??_р_._-;_-@_-"/>
    <numFmt numFmtId="193" formatCode="_(* #,##0.0_);_(* \(#,##0.0\);_(* &quot;-&quot;?_);_(@_)"/>
    <numFmt numFmtId="195" formatCode="#,##0.000_);\(#,##0.000\)"/>
    <numFmt numFmtId="201" formatCode="#,##0.0_ ;\-#,##0.0\ "/>
  </numFmts>
  <fonts count="12">
    <font>
      <sz val="10"/>
      <name val="Arial"/>
      <charset val="1"/>
    </font>
    <font>
      <sz val="10"/>
      <name val="Arial"/>
      <charset val="1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90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90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8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90" fontId="4" fillId="2" borderId="6" xfId="0" applyNumberFormat="1" applyFont="1" applyFill="1" applyBorder="1" applyAlignment="1">
      <alignment horizontal="center" vertical="center" wrapText="1"/>
    </xf>
    <xf numFmtId="188" fontId="4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189" fontId="4" fillId="2" borderId="14" xfId="0" applyNumberFormat="1" applyFont="1" applyFill="1" applyBorder="1" applyAlignment="1">
      <alignment horizontal="center" vertical="center" wrapText="1"/>
    </xf>
    <xf numFmtId="39" fontId="11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2" fontId="5" fillId="0" borderId="13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 wrapText="1"/>
    </xf>
    <xf numFmtId="179" fontId="11" fillId="2" borderId="14" xfId="0" applyNumberFormat="1" applyFont="1" applyFill="1" applyBorder="1" applyAlignment="1">
      <alignment horizontal="center" vertical="center" wrapText="1"/>
    </xf>
    <xf numFmtId="188" fontId="5" fillId="0" borderId="13" xfId="1" applyNumberFormat="1" applyFont="1" applyFill="1" applyBorder="1" applyAlignment="1">
      <alignment horizontal="center" vertical="center"/>
    </xf>
    <xf numFmtId="188" fontId="5" fillId="0" borderId="16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88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95" fontId="11" fillId="2" borderId="14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horizontal="center" vertical="center" wrapText="1"/>
    </xf>
    <xf numFmtId="188" fontId="11" fillId="4" borderId="0" xfId="0" applyNumberFormat="1" applyFont="1" applyFill="1" applyBorder="1" applyAlignment="1">
      <alignment horizontal="center" vertical="center" wrapText="1"/>
    </xf>
    <xf numFmtId="195" fontId="1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88" fontId="5" fillId="4" borderId="1" xfId="0" applyNumberFormat="1" applyFont="1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88" fontId="1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88" fontId="4" fillId="2" borderId="1" xfId="0" applyNumberFormat="1" applyFont="1" applyFill="1" applyBorder="1" applyAlignment="1">
      <alignment horizontal="center" vertical="center" wrapText="1"/>
    </xf>
    <xf numFmtId="188" fontId="11" fillId="2" borderId="1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88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01" fontId="5" fillId="0" borderId="8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190" fontId="5" fillId="0" borderId="3" xfId="1" applyNumberFormat="1" applyFont="1" applyBorder="1" applyAlignment="1">
      <alignment horizontal="center" vertical="center"/>
    </xf>
    <xf numFmtId="179" fontId="5" fillId="0" borderId="3" xfId="1" applyNumberFormat="1" applyFont="1" applyBorder="1" applyAlignment="1">
      <alignment horizontal="center" vertical="center"/>
    </xf>
    <xf numFmtId="190" fontId="5" fillId="0" borderId="3" xfId="1" applyNumberFormat="1" applyFont="1" applyFill="1" applyBorder="1" applyAlignment="1">
      <alignment horizontal="center" vertical="center"/>
    </xf>
    <xf numFmtId="190" fontId="5" fillId="0" borderId="3" xfId="1" applyNumberFormat="1" applyFont="1" applyFill="1" applyBorder="1" applyAlignment="1">
      <alignment horizontal="center"/>
    </xf>
    <xf numFmtId="188" fontId="5" fillId="0" borderId="3" xfId="1" applyNumberFormat="1" applyFont="1" applyFill="1" applyBorder="1" applyAlignment="1">
      <alignment horizontal="center"/>
    </xf>
    <xf numFmtId="193" fontId="5" fillId="0" borderId="3" xfId="0" applyNumberFormat="1" applyFont="1" applyBorder="1" applyAlignment="1">
      <alignment horizontal="center" vertical="center"/>
    </xf>
    <xf numFmtId="188" fontId="11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88" fontId="11" fillId="4" borderId="1" xfId="0" applyNumberFormat="1" applyFont="1" applyFill="1" applyBorder="1" applyAlignment="1">
      <alignment horizontal="center" vertical="center" wrapText="1"/>
    </xf>
    <xf numFmtId="193" fontId="5" fillId="0" borderId="1" xfId="0" applyNumberFormat="1" applyFont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 wrapText="1"/>
    </xf>
    <xf numFmtId="188" fontId="4" fillId="4" borderId="0" xfId="0" applyNumberFormat="1" applyFont="1" applyFill="1" applyBorder="1" applyAlignment="1">
      <alignment horizontal="center" vertical="center" wrapText="1"/>
    </xf>
    <xf numFmtId="189" fontId="4" fillId="4" borderId="0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190" fontId="5" fillId="0" borderId="16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3"/>
  <sheetViews>
    <sheetView tabSelected="1" topLeftCell="A34" workbookViewId="0">
      <selection activeCell="F52" sqref="F52"/>
    </sheetView>
  </sheetViews>
  <sheetFormatPr defaultRowHeight="15"/>
  <cols>
    <col min="1" max="1" width="4.42578125" style="1" customWidth="1"/>
    <col min="2" max="2" width="65.85546875" style="1" customWidth="1"/>
    <col min="3" max="3" width="8" style="3" customWidth="1"/>
    <col min="4" max="4" width="15" style="3" customWidth="1"/>
    <col min="5" max="5" width="7.28515625" style="3" customWidth="1"/>
    <col min="6" max="6" width="14.140625" style="20" customWidth="1"/>
    <col min="7" max="7" width="22.140625" style="1" customWidth="1"/>
    <col min="8" max="8" width="14.28515625" style="1" customWidth="1"/>
    <col min="9" max="9" width="9.140625" style="1"/>
    <col min="10" max="10" width="15.5703125" style="1" customWidth="1"/>
    <col min="11" max="11" width="6.42578125" style="1" customWidth="1"/>
    <col min="12" max="16384" width="9.140625" style="1"/>
  </cols>
  <sheetData>
    <row r="1" spans="1:6" ht="15" customHeight="1">
      <c r="A1" s="13"/>
      <c r="B1" s="13"/>
      <c r="C1" s="13"/>
      <c r="D1" s="13"/>
      <c r="E1" s="13"/>
      <c r="F1" s="56" t="s">
        <v>120</v>
      </c>
    </row>
    <row r="2" spans="1:6" ht="65.25" customHeight="1">
      <c r="A2" s="13"/>
      <c r="B2" s="13"/>
      <c r="C2" s="129" t="s">
        <v>123</v>
      </c>
      <c r="D2" s="129"/>
      <c r="E2" s="129"/>
      <c r="F2" s="129"/>
    </row>
    <row r="3" spans="1:6" ht="31.5" customHeight="1">
      <c r="A3" s="13"/>
      <c r="B3" s="130" t="s">
        <v>82</v>
      </c>
      <c r="C3" s="130"/>
      <c r="D3" s="130"/>
      <c r="E3" s="130"/>
      <c r="F3" s="130"/>
    </row>
    <row r="4" spans="1:6" ht="16.5">
      <c r="A4" s="13"/>
      <c r="B4" s="126" t="s">
        <v>125</v>
      </c>
      <c r="C4" s="126"/>
      <c r="D4" s="126"/>
      <c r="E4" s="99"/>
    </row>
    <row r="5" spans="1:6" ht="17.25" customHeight="1">
      <c r="A5" s="28"/>
      <c r="B5" s="127" t="s">
        <v>0</v>
      </c>
      <c r="C5" s="127"/>
      <c r="D5" s="127"/>
      <c r="E5" s="65"/>
    </row>
    <row r="6" spans="1:6" ht="17.25" customHeight="1" thickBot="1">
      <c r="A6" s="28"/>
      <c r="B6" s="65"/>
      <c r="C6" s="65"/>
      <c r="D6" s="65"/>
      <c r="E6" s="65"/>
    </row>
    <row r="7" spans="1:6" ht="86.25" customHeight="1">
      <c r="A7" s="83" t="s">
        <v>12</v>
      </c>
      <c r="B7" s="6" t="s">
        <v>1</v>
      </c>
      <c r="C7" s="7" t="s">
        <v>2</v>
      </c>
      <c r="D7" s="7" t="s">
        <v>57</v>
      </c>
      <c r="E7" s="100" t="s">
        <v>84</v>
      </c>
      <c r="F7" s="7" t="s">
        <v>58</v>
      </c>
    </row>
    <row r="8" spans="1:6" ht="21.95" customHeight="1">
      <c r="A8" s="83">
        <v>1</v>
      </c>
      <c r="B8" s="6" t="s">
        <v>4</v>
      </c>
      <c r="C8" s="7">
        <v>1</v>
      </c>
      <c r="D8" s="59">
        <v>370</v>
      </c>
      <c r="E8" s="59"/>
      <c r="F8" s="84">
        <f>+D8</f>
        <v>370</v>
      </c>
    </row>
    <row r="9" spans="1:6" ht="21.95" customHeight="1">
      <c r="A9" s="83">
        <v>2</v>
      </c>
      <c r="B9" s="6" t="s">
        <v>3</v>
      </c>
      <c r="C9" s="7">
        <v>1</v>
      </c>
      <c r="D9" s="59">
        <v>300</v>
      </c>
      <c r="E9" s="59"/>
      <c r="F9" s="84">
        <f>+D9</f>
        <v>300</v>
      </c>
    </row>
    <row r="10" spans="1:6" ht="21.95" customHeight="1">
      <c r="A10" s="83">
        <v>3</v>
      </c>
      <c r="B10" s="62" t="s">
        <v>83</v>
      </c>
      <c r="C10" s="7">
        <v>1</v>
      </c>
      <c r="D10" s="59">
        <v>200</v>
      </c>
      <c r="E10" s="59"/>
      <c r="F10" s="84">
        <f>+D10</f>
        <v>200</v>
      </c>
    </row>
    <row r="11" spans="1:6" ht="21.95" customHeight="1">
      <c r="A11" s="83"/>
      <c r="B11" s="10" t="s">
        <v>5</v>
      </c>
      <c r="C11" s="10"/>
      <c r="D11" s="85"/>
      <c r="E11" s="85"/>
      <c r="F11" s="85"/>
    </row>
    <row r="12" spans="1:6" ht="21.95" customHeight="1">
      <c r="A12" s="83">
        <v>1</v>
      </c>
      <c r="B12" s="8" t="s">
        <v>46</v>
      </c>
      <c r="C12" s="7">
        <v>1</v>
      </c>
      <c r="D12" s="59">
        <v>290</v>
      </c>
      <c r="E12" s="59"/>
      <c r="F12" s="84">
        <f>+D12</f>
        <v>290</v>
      </c>
    </row>
    <row r="13" spans="1:6" ht="21.95" customHeight="1">
      <c r="A13" s="83">
        <v>2</v>
      </c>
      <c r="B13" s="6" t="s">
        <v>47</v>
      </c>
      <c r="C13" s="7">
        <v>1</v>
      </c>
      <c r="D13" s="59">
        <v>234</v>
      </c>
      <c r="E13" s="59"/>
      <c r="F13" s="84">
        <f>+D13</f>
        <v>234</v>
      </c>
    </row>
    <row r="14" spans="1:6" ht="35.25" customHeight="1">
      <c r="A14" s="83">
        <v>3</v>
      </c>
      <c r="B14" s="72" t="s">
        <v>70</v>
      </c>
      <c r="C14" s="73">
        <v>1</v>
      </c>
      <c r="D14" s="59">
        <v>189</v>
      </c>
      <c r="E14" s="101" t="s">
        <v>85</v>
      </c>
      <c r="F14" s="86">
        <v>198</v>
      </c>
    </row>
    <row r="15" spans="1:6" ht="21.95" customHeight="1">
      <c r="A15" s="83"/>
      <c r="B15" s="10" t="s">
        <v>6</v>
      </c>
      <c r="C15" s="10"/>
      <c r="D15" s="85"/>
      <c r="E15" s="85"/>
      <c r="F15" s="53"/>
    </row>
    <row r="16" spans="1:6" ht="21.95" customHeight="1">
      <c r="A16" s="83">
        <v>1</v>
      </c>
      <c r="B16" s="6" t="s">
        <v>45</v>
      </c>
      <c r="C16" s="7">
        <v>1</v>
      </c>
      <c r="D16" s="84">
        <v>260</v>
      </c>
      <c r="E16" s="84"/>
      <c r="F16" s="87">
        <f>+D16</f>
        <v>260</v>
      </c>
    </row>
    <row r="17" spans="1:6" ht="21.95" customHeight="1">
      <c r="A17" s="83">
        <v>2</v>
      </c>
      <c r="B17" s="6" t="s">
        <v>43</v>
      </c>
      <c r="C17" s="7">
        <v>2</v>
      </c>
      <c r="D17" s="23">
        <v>234</v>
      </c>
      <c r="E17" s="23"/>
      <c r="F17" s="87">
        <f>+C17*D17</f>
        <v>468</v>
      </c>
    </row>
    <row r="18" spans="1:6" ht="21.95" customHeight="1">
      <c r="A18" s="83">
        <v>3</v>
      </c>
      <c r="B18" s="6" t="s">
        <v>44</v>
      </c>
      <c r="C18" s="7">
        <v>2</v>
      </c>
      <c r="D18" s="84">
        <v>210</v>
      </c>
      <c r="E18" s="84"/>
      <c r="F18" s="87">
        <f>+C18*D18</f>
        <v>420</v>
      </c>
    </row>
    <row r="19" spans="1:6" ht="21.95" customHeight="1">
      <c r="A19" s="83"/>
      <c r="B19" s="10" t="s">
        <v>7</v>
      </c>
      <c r="C19" s="10"/>
      <c r="D19" s="85"/>
      <c r="E19" s="85"/>
      <c r="F19" s="53"/>
    </row>
    <row r="20" spans="1:6" ht="21.95" customHeight="1">
      <c r="A20" s="83">
        <v>1</v>
      </c>
      <c r="B20" s="6" t="s">
        <v>48</v>
      </c>
      <c r="C20" s="7">
        <v>1</v>
      </c>
      <c r="D20" s="84">
        <v>260</v>
      </c>
      <c r="E20" s="84"/>
      <c r="F20" s="87">
        <f>+D20</f>
        <v>260</v>
      </c>
    </row>
    <row r="21" spans="1:6" ht="21.95" customHeight="1">
      <c r="A21" s="83">
        <v>2</v>
      </c>
      <c r="B21" s="6" t="s">
        <v>49</v>
      </c>
      <c r="C21" s="7">
        <v>2</v>
      </c>
      <c r="D21" s="23">
        <v>234</v>
      </c>
      <c r="E21" s="23"/>
      <c r="F21" s="87">
        <f>+C21*D21</f>
        <v>468</v>
      </c>
    </row>
    <row r="22" spans="1:6" ht="21.95" customHeight="1">
      <c r="A22" s="83">
        <v>3</v>
      </c>
      <c r="B22" s="6" t="s">
        <v>50</v>
      </c>
      <c r="C22" s="7">
        <v>1</v>
      </c>
      <c r="D22" s="84">
        <v>210</v>
      </c>
      <c r="E22" s="84"/>
      <c r="F22" s="87">
        <f>+D22</f>
        <v>210</v>
      </c>
    </row>
    <row r="23" spans="1:6" ht="30" customHeight="1">
      <c r="A23" s="83">
        <v>4</v>
      </c>
      <c r="B23" s="6" t="s">
        <v>51</v>
      </c>
      <c r="C23" s="7">
        <v>1</v>
      </c>
      <c r="D23" s="84">
        <v>189</v>
      </c>
      <c r="E23" s="84"/>
      <c r="F23" s="87">
        <f>+D23</f>
        <v>189</v>
      </c>
    </row>
    <row r="24" spans="1:6" ht="21.95" customHeight="1">
      <c r="A24" s="83"/>
      <c r="B24" s="10" t="s">
        <v>8</v>
      </c>
      <c r="C24" s="10"/>
      <c r="D24" s="88"/>
      <c r="E24" s="88"/>
      <c r="F24" s="89"/>
    </row>
    <row r="25" spans="1:6" ht="21.95" customHeight="1">
      <c r="A25" s="83">
        <v>1</v>
      </c>
      <c r="B25" s="62" t="s">
        <v>86</v>
      </c>
      <c r="C25" s="102">
        <v>1</v>
      </c>
      <c r="D25" s="59">
        <v>210</v>
      </c>
      <c r="E25" s="90"/>
      <c r="F25" s="87">
        <f>+D25</f>
        <v>210</v>
      </c>
    </row>
    <row r="26" spans="1:6" ht="33" customHeight="1">
      <c r="A26" s="83">
        <v>2</v>
      </c>
      <c r="B26" s="40" t="s">
        <v>87</v>
      </c>
      <c r="C26" s="97">
        <v>1</v>
      </c>
      <c r="D26" s="98">
        <v>150</v>
      </c>
      <c r="E26" s="84"/>
      <c r="F26" s="91">
        <f>+D26</f>
        <v>150</v>
      </c>
    </row>
    <row r="27" spans="1:6" ht="21.95" customHeight="1">
      <c r="A27" s="83">
        <v>3</v>
      </c>
      <c r="B27" s="17" t="s">
        <v>52</v>
      </c>
      <c r="C27" s="102">
        <v>1</v>
      </c>
      <c r="D27" s="59">
        <v>120</v>
      </c>
      <c r="E27" s="84"/>
      <c r="F27" s="91">
        <f>+D27</f>
        <v>120</v>
      </c>
    </row>
    <row r="28" spans="1:6" ht="21.95" customHeight="1">
      <c r="A28" s="83"/>
      <c r="B28" s="92" t="s">
        <v>11</v>
      </c>
      <c r="C28" s="93">
        <f>SUM(C8:C27)</f>
        <v>19</v>
      </c>
      <c r="D28" s="94"/>
      <c r="E28" s="94"/>
      <c r="F28" s="95">
        <f>SUM(F8:F27)</f>
        <v>4347</v>
      </c>
    </row>
    <row r="29" spans="1:6" ht="15.95" customHeight="1">
      <c r="A29" s="42"/>
      <c r="B29" s="43"/>
      <c r="C29" s="44"/>
      <c r="D29" s="45"/>
      <c r="E29" s="45"/>
      <c r="F29" s="46"/>
    </row>
    <row r="30" spans="1:6" ht="15.95" customHeight="1">
      <c r="A30" s="42"/>
      <c r="C30" s="44"/>
      <c r="D30" s="45"/>
      <c r="E30" s="45"/>
      <c r="F30" s="46"/>
    </row>
    <row r="31" spans="1:6" ht="15.95" customHeight="1">
      <c r="A31" s="42"/>
      <c r="B31" s="128" t="s">
        <v>71</v>
      </c>
      <c r="C31" s="128"/>
      <c r="D31" s="128"/>
      <c r="E31" s="128"/>
      <c r="F31" s="128"/>
    </row>
    <row r="32" spans="1:6" ht="15.95" customHeight="1">
      <c r="A32" s="42"/>
      <c r="B32" s="44"/>
      <c r="C32" s="44"/>
      <c r="D32" s="44"/>
      <c r="E32" s="44"/>
      <c r="F32" s="44"/>
    </row>
    <row r="33" spans="1:6" ht="15.95" customHeight="1">
      <c r="A33" s="42"/>
      <c r="B33" s="44"/>
      <c r="C33" s="44"/>
      <c r="D33" s="44"/>
      <c r="E33" s="44"/>
      <c r="F33" s="44"/>
    </row>
    <row r="34" spans="1:6" ht="15.95" customHeight="1">
      <c r="A34" s="42"/>
      <c r="B34" s="44"/>
      <c r="C34" s="44"/>
      <c r="D34" s="44"/>
      <c r="E34" s="44"/>
      <c r="F34" s="44"/>
    </row>
    <row r="35" spans="1:6" ht="15.95" customHeight="1">
      <c r="A35" s="42"/>
      <c r="B35" s="44"/>
      <c r="C35" s="44"/>
      <c r="D35" s="44"/>
      <c r="E35" s="44"/>
      <c r="F35" s="44"/>
    </row>
    <row r="36" spans="1:6" ht="15.95" customHeight="1">
      <c r="A36" s="42"/>
      <c r="B36" s="44"/>
      <c r="C36" s="44"/>
      <c r="D36" s="44"/>
      <c r="E36" s="44"/>
      <c r="F36" s="44"/>
    </row>
    <row r="37" spans="1:6" ht="15.95" customHeight="1">
      <c r="A37" s="42"/>
      <c r="B37" s="44"/>
      <c r="C37" s="44"/>
      <c r="D37" s="44"/>
      <c r="E37" s="44"/>
      <c r="F37" s="44"/>
    </row>
    <row r="38" spans="1:6" ht="15.95" customHeight="1">
      <c r="A38" s="42"/>
      <c r="B38" s="44"/>
      <c r="C38" s="44"/>
      <c r="D38" s="44"/>
      <c r="E38" s="44"/>
      <c r="F38" s="44"/>
    </row>
    <row r="39" spans="1:6" ht="15.95" customHeight="1">
      <c r="A39" s="42"/>
      <c r="B39" s="44"/>
      <c r="C39" s="44"/>
      <c r="D39" s="44"/>
      <c r="E39" s="44"/>
      <c r="F39" s="44"/>
    </row>
    <row r="40" spans="1:6" ht="15.75" customHeight="1">
      <c r="A40" s="42"/>
    </row>
    <row r="41" spans="1:6" ht="15.95" customHeight="1">
      <c r="A41" s="42"/>
      <c r="B41" s="43"/>
      <c r="C41" s="13"/>
      <c r="D41" s="13"/>
      <c r="E41" s="13"/>
      <c r="F41" s="56" t="s">
        <v>59</v>
      </c>
    </row>
    <row r="42" spans="1:6" ht="54.75" customHeight="1">
      <c r="A42" s="42"/>
      <c r="B42" s="43"/>
      <c r="C42" s="129" t="s">
        <v>123</v>
      </c>
      <c r="D42" s="129"/>
      <c r="E42" s="129"/>
      <c r="F42" s="129"/>
    </row>
    <row r="43" spans="1:6" ht="15.95" customHeight="1">
      <c r="A43" s="42"/>
      <c r="B43" s="43"/>
      <c r="C43" s="44"/>
      <c r="D43" s="45"/>
      <c r="E43" s="45"/>
      <c r="F43" s="46"/>
    </row>
    <row r="44" spans="1:6" ht="49.5" customHeight="1">
      <c r="A44" s="14"/>
      <c r="B44" s="125" t="s">
        <v>88</v>
      </c>
      <c r="C44" s="125"/>
      <c r="D44" s="125"/>
      <c r="E44" s="125"/>
      <c r="F44" s="125"/>
    </row>
    <row r="45" spans="1:6" ht="15.95" customHeight="1">
      <c r="A45" s="14"/>
      <c r="B45" s="126" t="s">
        <v>126</v>
      </c>
      <c r="C45" s="126"/>
      <c r="D45" s="126"/>
      <c r="E45" s="99"/>
      <c r="F45" s="27"/>
    </row>
    <row r="46" spans="1:6" ht="15.95" customHeight="1">
      <c r="A46" s="14"/>
      <c r="B46" s="127" t="s">
        <v>0</v>
      </c>
      <c r="C46" s="127"/>
      <c r="D46" s="127"/>
      <c r="E46" s="65"/>
      <c r="F46" s="27"/>
    </row>
    <row r="47" spans="1:6" ht="15.95" customHeight="1" thickBot="1">
      <c r="A47" s="14"/>
      <c r="B47" s="65"/>
      <c r="C47" s="65"/>
      <c r="D47" s="65"/>
      <c r="E47" s="65"/>
      <c r="F47" s="27"/>
    </row>
    <row r="48" spans="1:6" ht="72" customHeight="1">
      <c r="A48" s="29" t="s">
        <v>12</v>
      </c>
      <c r="B48" s="30" t="s">
        <v>1</v>
      </c>
      <c r="C48" s="31" t="s">
        <v>2</v>
      </c>
      <c r="D48" s="31" t="s">
        <v>57</v>
      </c>
      <c r="E48" s="100" t="s">
        <v>84</v>
      </c>
      <c r="F48" s="32" t="s">
        <v>58</v>
      </c>
    </row>
    <row r="49" spans="1:6" ht="21.95" customHeight="1">
      <c r="A49" s="33">
        <v>1</v>
      </c>
      <c r="B49" s="62" t="s">
        <v>89</v>
      </c>
      <c r="C49" s="75">
        <v>1</v>
      </c>
      <c r="D49" s="74">
        <v>215</v>
      </c>
      <c r="E49" s="103"/>
      <c r="F49" s="51">
        <f>+D49*C49</f>
        <v>215</v>
      </c>
    </row>
    <row r="50" spans="1:6" ht="21.95" customHeight="1">
      <c r="A50" s="33">
        <v>2</v>
      </c>
      <c r="B50" s="62" t="s">
        <v>124</v>
      </c>
      <c r="C50" s="75">
        <v>1</v>
      </c>
      <c r="D50" s="74">
        <v>155</v>
      </c>
      <c r="E50" s="103"/>
      <c r="F50" s="51">
        <f t="shared" ref="F50:F67" si="0">+D50*C50</f>
        <v>155</v>
      </c>
    </row>
    <row r="51" spans="1:6" ht="21.95" customHeight="1">
      <c r="A51" s="33">
        <v>3</v>
      </c>
      <c r="B51" s="62" t="s">
        <v>16</v>
      </c>
      <c r="C51" s="75">
        <v>1</v>
      </c>
      <c r="D51" s="74">
        <v>130</v>
      </c>
      <c r="E51" s="103"/>
      <c r="F51" s="51">
        <f t="shared" si="0"/>
        <v>130</v>
      </c>
    </row>
    <row r="52" spans="1:6" ht="21.95" customHeight="1">
      <c r="A52" s="33">
        <v>4</v>
      </c>
      <c r="B52" s="62" t="s">
        <v>90</v>
      </c>
      <c r="C52" s="75">
        <v>1</v>
      </c>
      <c r="D52" s="74">
        <v>105</v>
      </c>
      <c r="E52" s="103"/>
      <c r="F52" s="51">
        <f t="shared" si="0"/>
        <v>105</v>
      </c>
    </row>
    <row r="53" spans="1:6" ht="21.95" customHeight="1">
      <c r="A53" s="33">
        <v>5</v>
      </c>
      <c r="B53" s="62" t="s">
        <v>91</v>
      </c>
      <c r="C53" s="75">
        <v>3</v>
      </c>
      <c r="D53" s="74">
        <v>175</v>
      </c>
      <c r="E53" s="103"/>
      <c r="F53" s="51">
        <f t="shared" si="0"/>
        <v>525</v>
      </c>
    </row>
    <row r="54" spans="1:6" ht="21.95" customHeight="1">
      <c r="A54" s="33">
        <v>6</v>
      </c>
      <c r="B54" s="62" t="s">
        <v>92</v>
      </c>
      <c r="C54" s="75">
        <v>6</v>
      </c>
      <c r="D54" s="74">
        <v>125</v>
      </c>
      <c r="E54" s="103"/>
      <c r="F54" s="51">
        <f t="shared" si="0"/>
        <v>750</v>
      </c>
    </row>
    <row r="55" spans="1:6" ht="21.95" customHeight="1">
      <c r="A55" s="33">
        <v>7</v>
      </c>
      <c r="B55" s="62" t="s">
        <v>93</v>
      </c>
      <c r="C55" s="75">
        <v>1</v>
      </c>
      <c r="D55" s="74">
        <v>93</v>
      </c>
      <c r="E55" s="103"/>
      <c r="F55" s="51">
        <f t="shared" si="0"/>
        <v>93</v>
      </c>
    </row>
    <row r="56" spans="1:6" ht="21.95" customHeight="1">
      <c r="A56" s="33">
        <v>8</v>
      </c>
      <c r="B56" s="62" t="s">
        <v>94</v>
      </c>
      <c r="C56" s="75">
        <v>1</v>
      </c>
      <c r="D56" s="74">
        <v>93</v>
      </c>
      <c r="E56" s="103"/>
      <c r="F56" s="51">
        <f t="shared" si="0"/>
        <v>93</v>
      </c>
    </row>
    <row r="57" spans="1:6" ht="21.95" customHeight="1">
      <c r="A57" s="33">
        <v>9</v>
      </c>
      <c r="B57" s="62" t="s">
        <v>67</v>
      </c>
      <c r="C57" s="75">
        <v>1</v>
      </c>
      <c r="D57" s="74">
        <v>110</v>
      </c>
      <c r="E57" s="103"/>
      <c r="F57" s="51">
        <f t="shared" si="0"/>
        <v>110</v>
      </c>
    </row>
    <row r="58" spans="1:6" ht="21.95" customHeight="1">
      <c r="A58" s="33">
        <v>11</v>
      </c>
      <c r="B58" s="40" t="s">
        <v>95</v>
      </c>
      <c r="C58" s="75">
        <v>1</v>
      </c>
      <c r="D58" s="74">
        <v>95</v>
      </c>
      <c r="E58" s="103"/>
      <c r="F58" s="51">
        <f t="shared" si="0"/>
        <v>95</v>
      </c>
    </row>
    <row r="59" spans="1:6" ht="21.95" customHeight="1">
      <c r="A59" s="33">
        <v>12</v>
      </c>
      <c r="B59" s="61" t="s">
        <v>96</v>
      </c>
      <c r="C59" s="75">
        <v>4</v>
      </c>
      <c r="D59" s="74">
        <v>100</v>
      </c>
      <c r="E59" s="103"/>
      <c r="F59" s="51">
        <f t="shared" si="0"/>
        <v>400</v>
      </c>
    </row>
    <row r="60" spans="1:6" ht="21.95" customHeight="1">
      <c r="A60" s="33">
        <v>13</v>
      </c>
      <c r="B60" s="62" t="s">
        <v>97</v>
      </c>
      <c r="C60" s="75">
        <v>1</v>
      </c>
      <c r="D60" s="74">
        <v>95</v>
      </c>
      <c r="E60" s="103"/>
      <c r="F60" s="51">
        <f t="shared" si="0"/>
        <v>95</v>
      </c>
    </row>
    <row r="61" spans="1:6" ht="21.95" customHeight="1">
      <c r="A61" s="33">
        <v>14</v>
      </c>
      <c r="B61" s="62" t="s">
        <v>98</v>
      </c>
      <c r="C61" s="75">
        <v>1</v>
      </c>
      <c r="D61" s="74">
        <v>93</v>
      </c>
      <c r="E61" s="52"/>
      <c r="F61" s="51">
        <f t="shared" si="0"/>
        <v>93</v>
      </c>
    </row>
    <row r="62" spans="1:6" ht="21.95" customHeight="1">
      <c r="A62" s="33">
        <v>15</v>
      </c>
      <c r="B62" s="62" t="s">
        <v>99</v>
      </c>
      <c r="C62" s="75">
        <v>1</v>
      </c>
      <c r="D62" s="74">
        <v>93</v>
      </c>
      <c r="E62" s="104"/>
      <c r="F62" s="51">
        <f t="shared" si="0"/>
        <v>93</v>
      </c>
    </row>
    <row r="63" spans="1:6" ht="21.95" customHeight="1">
      <c r="A63" s="33">
        <v>16</v>
      </c>
      <c r="B63" s="17" t="s">
        <v>100</v>
      </c>
      <c r="C63" s="76">
        <v>1</v>
      </c>
      <c r="D63" s="74">
        <v>93</v>
      </c>
      <c r="E63" s="52"/>
      <c r="F63" s="51">
        <f t="shared" si="0"/>
        <v>93</v>
      </c>
    </row>
    <row r="64" spans="1:6" ht="21.95" customHeight="1">
      <c r="A64" s="33">
        <v>17</v>
      </c>
      <c r="B64" s="17" t="s">
        <v>72</v>
      </c>
      <c r="C64" s="76">
        <v>1</v>
      </c>
      <c r="D64" s="77">
        <v>93</v>
      </c>
      <c r="E64" s="52"/>
      <c r="F64" s="51">
        <f t="shared" si="0"/>
        <v>93</v>
      </c>
    </row>
    <row r="65" spans="1:6" ht="21.95" customHeight="1">
      <c r="A65" s="33">
        <v>18</v>
      </c>
      <c r="B65" s="40" t="s">
        <v>101</v>
      </c>
      <c r="C65" s="113">
        <v>1</v>
      </c>
      <c r="D65" s="77">
        <v>100</v>
      </c>
      <c r="E65" s="52"/>
      <c r="F65" s="51">
        <f t="shared" si="0"/>
        <v>100</v>
      </c>
    </row>
    <row r="66" spans="1:6" ht="21.95" customHeight="1">
      <c r="A66" s="33">
        <v>19</v>
      </c>
      <c r="B66" s="17" t="s">
        <v>102</v>
      </c>
      <c r="C66" s="76">
        <v>1</v>
      </c>
      <c r="D66" s="74">
        <v>100</v>
      </c>
      <c r="E66" s="52"/>
      <c r="F66" s="51">
        <f t="shared" si="0"/>
        <v>100</v>
      </c>
    </row>
    <row r="67" spans="1:6" ht="21.95" customHeight="1" thickBot="1">
      <c r="A67" s="33">
        <v>20</v>
      </c>
      <c r="B67" s="112" t="s">
        <v>103</v>
      </c>
      <c r="C67" s="102">
        <v>1</v>
      </c>
      <c r="D67" s="59">
        <v>93</v>
      </c>
      <c r="E67" s="52"/>
      <c r="F67" s="51">
        <f t="shared" si="0"/>
        <v>93</v>
      </c>
    </row>
    <row r="68" spans="1:6" ht="15.95" customHeight="1" thickBot="1">
      <c r="A68" s="34"/>
      <c r="B68" s="11" t="s">
        <v>11</v>
      </c>
      <c r="C68" s="12">
        <f>SUM(C49:C67)</f>
        <v>29</v>
      </c>
      <c r="D68" s="22"/>
      <c r="E68" s="22"/>
      <c r="F68" s="50">
        <f>SUM(F49:F67)</f>
        <v>3431</v>
      </c>
    </row>
    <row r="69" spans="1:6" ht="15.95" customHeight="1">
      <c r="A69" s="42"/>
      <c r="B69" s="43"/>
      <c r="C69" s="44"/>
      <c r="D69" s="44"/>
      <c r="E69" s="44"/>
      <c r="F69" s="47"/>
    </row>
    <row r="70" spans="1:6" ht="15.95" customHeight="1">
      <c r="A70" s="42"/>
      <c r="B70" s="43"/>
      <c r="C70" s="44"/>
      <c r="D70" s="44"/>
      <c r="E70" s="44"/>
      <c r="F70" s="47"/>
    </row>
    <row r="71" spans="1:6" ht="26.25" customHeight="1">
      <c r="A71" s="42"/>
      <c r="B71" s="128" t="s">
        <v>71</v>
      </c>
      <c r="C71" s="128"/>
      <c r="D71" s="128"/>
      <c r="E71" s="128"/>
      <c r="F71" s="128"/>
    </row>
    <row r="72" spans="1:6" ht="26.25" customHeight="1">
      <c r="A72" s="42"/>
      <c r="B72" s="44"/>
      <c r="C72" s="44"/>
      <c r="D72" s="44"/>
      <c r="E72" s="44"/>
      <c r="F72" s="44"/>
    </row>
    <row r="73" spans="1:6" ht="26.25" customHeight="1">
      <c r="A73" s="42"/>
      <c r="B73" s="44"/>
      <c r="C73" s="44"/>
      <c r="D73" s="44"/>
      <c r="E73" s="44"/>
      <c r="F73" s="44"/>
    </row>
    <row r="74" spans="1:6" ht="26.25" customHeight="1">
      <c r="A74" s="42"/>
      <c r="B74" s="44"/>
      <c r="C74" s="44"/>
      <c r="D74" s="44"/>
      <c r="E74" s="44"/>
      <c r="F74" s="44"/>
    </row>
    <row r="75" spans="1:6" ht="26.25" customHeight="1">
      <c r="A75" s="42"/>
      <c r="B75" s="44"/>
      <c r="C75" s="44"/>
      <c r="D75" s="44"/>
      <c r="E75" s="44"/>
      <c r="F75" s="44"/>
    </row>
    <row r="76" spans="1:6" ht="26.25" customHeight="1">
      <c r="A76" s="42"/>
      <c r="B76" s="44"/>
      <c r="C76" s="44"/>
      <c r="D76" s="44"/>
      <c r="E76" s="44"/>
      <c r="F76" s="44"/>
    </row>
    <row r="77" spans="1:6" ht="26.25" customHeight="1">
      <c r="A77" s="42"/>
      <c r="B77" s="44"/>
      <c r="C77" s="44"/>
      <c r="D77" s="44"/>
      <c r="E77" s="44"/>
      <c r="F77" s="44"/>
    </row>
    <row r="78" spans="1:6" ht="26.25" customHeight="1">
      <c r="A78" s="42"/>
      <c r="B78" s="44"/>
      <c r="C78" s="44"/>
      <c r="D78" s="44"/>
      <c r="E78" s="44"/>
      <c r="F78" s="44"/>
    </row>
    <row r="79" spans="1:6" ht="15.95" customHeight="1">
      <c r="A79" s="42"/>
      <c r="B79" s="43"/>
      <c r="C79" s="13"/>
      <c r="D79" s="13"/>
      <c r="E79" s="13"/>
      <c r="F79" s="56" t="s">
        <v>60</v>
      </c>
    </row>
    <row r="80" spans="1:6" ht="72" customHeight="1">
      <c r="A80" s="42"/>
      <c r="B80" s="43"/>
      <c r="C80" s="129" t="s">
        <v>123</v>
      </c>
      <c r="D80" s="129"/>
      <c r="E80" s="129"/>
      <c r="F80" s="129"/>
    </row>
    <row r="81" spans="1:6" ht="51.75" customHeight="1">
      <c r="A81" s="14"/>
      <c r="B81" s="125" t="s">
        <v>119</v>
      </c>
      <c r="C81" s="125"/>
      <c r="D81" s="125"/>
      <c r="E81" s="125"/>
      <c r="F81" s="125"/>
    </row>
    <row r="82" spans="1:6" ht="16.5" customHeight="1">
      <c r="A82" s="14"/>
      <c r="B82" s="126" t="s">
        <v>127</v>
      </c>
      <c r="C82" s="126"/>
      <c r="D82" s="126"/>
      <c r="E82" s="99"/>
      <c r="F82" s="27"/>
    </row>
    <row r="83" spans="1:6" ht="18" customHeight="1">
      <c r="A83" s="14"/>
      <c r="B83" s="127" t="s">
        <v>0</v>
      </c>
      <c r="C83" s="127"/>
      <c r="D83" s="127"/>
      <c r="E83" s="65"/>
      <c r="F83" s="27"/>
    </row>
    <row r="84" spans="1:6" ht="18" customHeight="1" thickBot="1">
      <c r="A84" s="14"/>
      <c r="B84" s="65"/>
      <c r="C84" s="65"/>
      <c r="D84" s="65"/>
      <c r="E84" s="65"/>
      <c r="F84" s="27"/>
    </row>
    <row r="85" spans="1:6" ht="75.75" customHeight="1">
      <c r="A85" s="29" t="s">
        <v>12</v>
      </c>
      <c r="B85" s="30" t="s">
        <v>1</v>
      </c>
      <c r="C85" s="31" t="s">
        <v>2</v>
      </c>
      <c r="D85" s="31" t="s">
        <v>53</v>
      </c>
      <c r="E85" s="100" t="s">
        <v>84</v>
      </c>
      <c r="F85" s="32" t="s">
        <v>54</v>
      </c>
    </row>
    <row r="86" spans="1:6" ht="21.95" customHeight="1">
      <c r="A86" s="33">
        <v>1</v>
      </c>
      <c r="B86" s="114" t="s">
        <v>56</v>
      </c>
      <c r="C86" s="75">
        <v>1</v>
      </c>
      <c r="D86" s="9">
        <v>200</v>
      </c>
      <c r="E86" s="105"/>
      <c r="F86" s="41">
        <f>+C86*D86</f>
        <v>200</v>
      </c>
    </row>
    <row r="87" spans="1:6" ht="21.95" customHeight="1">
      <c r="A87" s="33">
        <v>2</v>
      </c>
      <c r="B87" s="60" t="s">
        <v>68</v>
      </c>
      <c r="C87" s="75">
        <v>1</v>
      </c>
      <c r="D87" s="78">
        <v>140</v>
      </c>
      <c r="E87" s="105"/>
      <c r="F87" s="41">
        <f t="shared" ref="F87:F97" si="1">+C87*D87</f>
        <v>140</v>
      </c>
    </row>
    <row r="88" spans="1:6" ht="21.95" customHeight="1">
      <c r="A88" s="33">
        <v>3</v>
      </c>
      <c r="B88" s="115" t="s">
        <v>104</v>
      </c>
      <c r="C88" s="75">
        <v>1</v>
      </c>
      <c r="D88" s="78">
        <v>105</v>
      </c>
      <c r="E88" s="105"/>
      <c r="F88" s="41">
        <f t="shared" si="1"/>
        <v>105</v>
      </c>
    </row>
    <row r="89" spans="1:6" ht="21.95" customHeight="1">
      <c r="A89" s="33">
        <v>4</v>
      </c>
      <c r="B89" s="60" t="s">
        <v>16</v>
      </c>
      <c r="C89" s="75">
        <v>0.5</v>
      </c>
      <c r="D89" s="78">
        <v>140</v>
      </c>
      <c r="E89" s="105"/>
      <c r="F89" s="41">
        <f>+C89*D89</f>
        <v>70</v>
      </c>
    </row>
    <row r="90" spans="1:6" ht="21.95" customHeight="1">
      <c r="A90" s="33">
        <v>5</v>
      </c>
      <c r="B90" s="61" t="s">
        <v>13</v>
      </c>
      <c r="C90" s="102">
        <v>1</v>
      </c>
      <c r="D90" s="78">
        <v>130</v>
      </c>
      <c r="E90" s="105"/>
      <c r="F90" s="41">
        <f t="shared" si="1"/>
        <v>130</v>
      </c>
    </row>
    <row r="91" spans="1:6" ht="21.95" customHeight="1">
      <c r="A91" s="33">
        <v>6</v>
      </c>
      <c r="B91" s="61" t="s">
        <v>14</v>
      </c>
      <c r="C91" s="102">
        <v>1</v>
      </c>
      <c r="D91" s="78">
        <v>95</v>
      </c>
      <c r="E91" s="105"/>
      <c r="F91" s="41">
        <f t="shared" si="1"/>
        <v>95</v>
      </c>
    </row>
    <row r="92" spans="1:6" ht="21.95" customHeight="1">
      <c r="A92" s="33">
        <v>7</v>
      </c>
      <c r="B92" s="61" t="s">
        <v>15</v>
      </c>
      <c r="C92" s="102">
        <v>0.5</v>
      </c>
      <c r="D92" s="78">
        <v>95</v>
      </c>
      <c r="E92" s="106"/>
      <c r="F92" s="41">
        <f t="shared" si="1"/>
        <v>47.5</v>
      </c>
    </row>
    <row r="93" spans="1:6" ht="21.95" customHeight="1">
      <c r="A93" s="33">
        <v>8</v>
      </c>
      <c r="B93" s="61" t="s">
        <v>105</v>
      </c>
      <c r="C93" s="73">
        <v>1</v>
      </c>
      <c r="D93" s="78">
        <v>124</v>
      </c>
      <c r="E93" s="106"/>
      <c r="F93" s="41">
        <f t="shared" si="1"/>
        <v>124</v>
      </c>
    </row>
    <row r="94" spans="1:6" ht="21.95" customHeight="1">
      <c r="A94" s="33">
        <v>9</v>
      </c>
      <c r="B94" s="61" t="s">
        <v>64</v>
      </c>
      <c r="C94" s="73">
        <v>1</v>
      </c>
      <c r="D94" s="78">
        <v>95</v>
      </c>
      <c r="E94" s="106"/>
      <c r="F94" s="41">
        <f t="shared" si="1"/>
        <v>95</v>
      </c>
    </row>
    <row r="95" spans="1:6" ht="21.95" customHeight="1">
      <c r="A95" s="33">
        <v>10</v>
      </c>
      <c r="B95" s="61" t="s">
        <v>65</v>
      </c>
      <c r="C95" s="73">
        <v>0.75</v>
      </c>
      <c r="D95" s="78">
        <v>93</v>
      </c>
      <c r="E95" s="105"/>
      <c r="F95" s="41">
        <f t="shared" si="1"/>
        <v>69.75</v>
      </c>
    </row>
    <row r="96" spans="1:6" ht="21.95" customHeight="1">
      <c r="A96" s="33">
        <v>11</v>
      </c>
      <c r="B96" s="62" t="s">
        <v>106</v>
      </c>
      <c r="C96" s="73">
        <v>1</v>
      </c>
      <c r="D96" s="78">
        <v>93</v>
      </c>
      <c r="E96" s="105"/>
      <c r="F96" s="41">
        <f t="shared" si="1"/>
        <v>93</v>
      </c>
    </row>
    <row r="97" spans="1:6" ht="21.95" customHeight="1">
      <c r="A97" s="33">
        <v>12</v>
      </c>
      <c r="B97" s="62" t="s">
        <v>107</v>
      </c>
      <c r="C97" s="73">
        <v>1</v>
      </c>
      <c r="D97" s="78">
        <v>93</v>
      </c>
      <c r="E97" s="105"/>
      <c r="F97" s="41">
        <f t="shared" si="1"/>
        <v>93</v>
      </c>
    </row>
    <row r="98" spans="1:6" ht="15.95" customHeight="1" thickBot="1">
      <c r="A98" s="35"/>
      <c r="B98" s="24" t="s">
        <v>11</v>
      </c>
      <c r="C98" s="63">
        <f>SUM(C86:C97)</f>
        <v>10.75</v>
      </c>
      <c r="D98" s="25"/>
      <c r="E98" s="25"/>
      <c r="F98" s="123">
        <f>SUM(F86:F97)</f>
        <v>1262.25</v>
      </c>
    </row>
    <row r="99" spans="1:6" ht="15.95" customHeight="1">
      <c r="A99" s="42"/>
      <c r="B99" s="43"/>
      <c r="C99" s="44"/>
      <c r="D99" s="48"/>
      <c r="E99" s="48"/>
      <c r="F99" s="49"/>
    </row>
    <row r="100" spans="1:6" ht="15.95" customHeight="1">
      <c r="A100" s="42"/>
      <c r="B100" s="43"/>
      <c r="C100" s="44"/>
      <c r="D100" s="48"/>
      <c r="E100" s="48"/>
      <c r="F100" s="49"/>
    </row>
    <row r="101" spans="1:6" ht="15.95" customHeight="1">
      <c r="A101" s="42"/>
      <c r="B101" s="128" t="s">
        <v>71</v>
      </c>
      <c r="C101" s="128"/>
      <c r="D101" s="128"/>
      <c r="E101" s="128"/>
      <c r="F101" s="128"/>
    </row>
    <row r="102" spans="1:6" ht="15.95" customHeight="1">
      <c r="A102" s="42"/>
      <c r="B102" s="44"/>
      <c r="C102" s="44"/>
      <c r="D102" s="44"/>
      <c r="E102" s="44"/>
      <c r="F102" s="44"/>
    </row>
    <row r="103" spans="1:6" ht="15.95" customHeight="1">
      <c r="A103" s="42"/>
      <c r="B103" s="44"/>
      <c r="C103" s="44"/>
      <c r="D103" s="44"/>
      <c r="E103" s="44"/>
      <c r="F103" s="44"/>
    </row>
    <row r="104" spans="1:6" ht="15.95" customHeight="1">
      <c r="A104" s="42"/>
      <c r="B104" s="44"/>
      <c r="C104" s="44"/>
      <c r="D104" s="44"/>
      <c r="E104" s="44"/>
      <c r="F104" s="44"/>
    </row>
    <row r="105" spans="1:6" ht="15.95" customHeight="1">
      <c r="A105" s="42"/>
      <c r="B105" s="44"/>
      <c r="C105" s="44"/>
      <c r="D105" s="44"/>
      <c r="E105" s="44"/>
      <c r="F105" s="44"/>
    </row>
    <row r="106" spans="1:6" ht="15.95" customHeight="1">
      <c r="A106" s="42"/>
      <c r="B106" s="44"/>
      <c r="C106" s="44"/>
      <c r="D106" s="44"/>
      <c r="E106" s="44"/>
      <c r="F106" s="44"/>
    </row>
    <row r="107" spans="1:6" ht="15.95" customHeight="1">
      <c r="A107" s="42"/>
      <c r="B107" s="44"/>
      <c r="C107" s="44"/>
      <c r="D107" s="44"/>
      <c r="E107" s="44"/>
      <c r="F107" s="44"/>
    </row>
    <row r="108" spans="1:6" ht="15.95" customHeight="1">
      <c r="A108" s="42"/>
      <c r="B108" s="44"/>
      <c r="C108" s="44"/>
      <c r="D108" s="44"/>
      <c r="E108" s="44"/>
      <c r="F108" s="44"/>
    </row>
    <row r="109" spans="1:6" ht="15.95" customHeight="1">
      <c r="A109" s="42"/>
      <c r="B109" s="44"/>
      <c r="C109" s="44"/>
      <c r="D109" s="44"/>
      <c r="E109" s="44"/>
      <c r="F109" s="44"/>
    </row>
    <row r="110" spans="1:6" ht="15.95" customHeight="1">
      <c r="A110" s="42"/>
      <c r="B110" s="44"/>
      <c r="C110" s="44"/>
      <c r="D110" s="44"/>
      <c r="E110" s="44"/>
      <c r="F110" s="44"/>
    </row>
    <row r="111" spans="1:6" ht="15.95" customHeight="1">
      <c r="A111" s="42"/>
      <c r="B111" s="44"/>
      <c r="C111" s="44"/>
      <c r="D111" s="44"/>
      <c r="E111" s="44"/>
      <c r="F111" s="44"/>
    </row>
    <row r="112" spans="1:6" ht="18.75" customHeight="1">
      <c r="A112" s="42"/>
      <c r="B112" s="43"/>
      <c r="C112" s="57"/>
      <c r="D112" s="57"/>
      <c r="E112" s="57"/>
      <c r="F112" s="57" t="s">
        <v>121</v>
      </c>
    </row>
    <row r="113" spans="1:6" ht="57.75" customHeight="1">
      <c r="A113" s="42"/>
      <c r="B113" s="43"/>
      <c r="C113" s="129" t="s">
        <v>123</v>
      </c>
      <c r="D113" s="129"/>
      <c r="E113" s="129"/>
      <c r="F113" s="129"/>
    </row>
    <row r="114" spans="1:6" ht="45.75" customHeight="1">
      <c r="A114" s="14"/>
      <c r="B114" s="125" t="s">
        <v>116</v>
      </c>
      <c r="C114" s="125"/>
      <c r="D114" s="125"/>
      <c r="E114" s="125"/>
      <c r="F114" s="125"/>
    </row>
    <row r="115" spans="1:6" ht="15.95" customHeight="1">
      <c r="A115" s="14"/>
      <c r="B115" s="126" t="s">
        <v>128</v>
      </c>
      <c r="C115" s="126"/>
      <c r="D115" s="126"/>
      <c r="E115" s="99"/>
      <c r="F115" s="27"/>
    </row>
    <row r="116" spans="1:6" ht="15.95" customHeight="1">
      <c r="A116" s="14"/>
      <c r="B116" s="127" t="s">
        <v>0</v>
      </c>
      <c r="C116" s="127"/>
      <c r="D116" s="127"/>
      <c r="E116" s="65"/>
      <c r="F116" s="27"/>
    </row>
    <row r="117" spans="1:6" ht="15.95" customHeight="1" thickBot="1">
      <c r="A117" s="14"/>
      <c r="B117" s="65"/>
      <c r="C117" s="65"/>
      <c r="D117" s="65"/>
      <c r="E117" s="65"/>
      <c r="F117" s="27"/>
    </row>
    <row r="118" spans="1:6" ht="69.75" customHeight="1">
      <c r="A118" s="29" t="s">
        <v>12</v>
      </c>
      <c r="B118" s="30" t="s">
        <v>1</v>
      </c>
      <c r="C118" s="31" t="s">
        <v>2</v>
      </c>
      <c r="D118" s="31" t="s">
        <v>57</v>
      </c>
      <c r="E118" s="100" t="s">
        <v>84</v>
      </c>
      <c r="F118" s="32" t="s">
        <v>58</v>
      </c>
    </row>
    <row r="119" spans="1:6" ht="21.95" customHeight="1">
      <c r="A119" s="33">
        <v>1</v>
      </c>
      <c r="B119" s="64" t="s">
        <v>89</v>
      </c>
      <c r="C119" s="102">
        <v>1</v>
      </c>
      <c r="D119" s="16">
        <v>205</v>
      </c>
      <c r="E119" s="107"/>
      <c r="F119" s="36">
        <f>+C119*D119</f>
        <v>205</v>
      </c>
    </row>
    <row r="120" spans="1:6" ht="33" customHeight="1">
      <c r="A120" s="33">
        <v>2</v>
      </c>
      <c r="B120" s="64" t="s">
        <v>108</v>
      </c>
      <c r="C120" s="102">
        <v>1</v>
      </c>
      <c r="D120" s="16">
        <v>140</v>
      </c>
      <c r="E120" s="107"/>
      <c r="F120" s="36">
        <f>+C120*D120</f>
        <v>140</v>
      </c>
    </row>
    <row r="121" spans="1:6" ht="33" customHeight="1">
      <c r="A121" s="33">
        <v>3</v>
      </c>
      <c r="B121" s="64" t="s">
        <v>16</v>
      </c>
      <c r="C121" s="102">
        <v>1</v>
      </c>
      <c r="D121" s="16">
        <v>140</v>
      </c>
      <c r="E121" s="107"/>
      <c r="F121" s="36">
        <f>+C121*D121</f>
        <v>140</v>
      </c>
    </row>
    <row r="122" spans="1:6" ht="21.95" customHeight="1">
      <c r="A122" s="33">
        <v>4</v>
      </c>
      <c r="B122" s="64" t="s">
        <v>52</v>
      </c>
      <c r="C122" s="102">
        <v>0.75</v>
      </c>
      <c r="D122" s="16">
        <v>108</v>
      </c>
      <c r="E122" s="107"/>
      <c r="F122" s="36">
        <f t="shared" ref="F122:F135" si="2">+C122*D122</f>
        <v>81</v>
      </c>
    </row>
    <row r="123" spans="1:6" ht="21.95" customHeight="1">
      <c r="A123" s="33">
        <v>5</v>
      </c>
      <c r="B123" s="64" t="s">
        <v>19</v>
      </c>
      <c r="C123" s="102">
        <v>1</v>
      </c>
      <c r="D123" s="16">
        <v>108</v>
      </c>
      <c r="E123" s="107"/>
      <c r="F123" s="36">
        <f t="shared" si="2"/>
        <v>108</v>
      </c>
    </row>
    <row r="124" spans="1:6" ht="21.95" customHeight="1">
      <c r="A124" s="33">
        <v>6</v>
      </c>
      <c r="B124" s="64" t="s">
        <v>61</v>
      </c>
      <c r="C124" s="102">
        <v>1</v>
      </c>
      <c r="D124" s="16">
        <v>108</v>
      </c>
      <c r="E124" s="107"/>
      <c r="F124" s="36">
        <f t="shared" si="2"/>
        <v>108</v>
      </c>
    </row>
    <row r="125" spans="1:6" ht="21.95" customHeight="1">
      <c r="A125" s="33">
        <v>7</v>
      </c>
      <c r="B125" s="64" t="s">
        <v>110</v>
      </c>
      <c r="C125" s="116">
        <v>3.36</v>
      </c>
      <c r="D125" s="16">
        <v>108</v>
      </c>
      <c r="E125" s="107"/>
      <c r="F125" s="36">
        <f t="shared" si="2"/>
        <v>362.88</v>
      </c>
    </row>
    <row r="126" spans="1:6" ht="21.95" customHeight="1">
      <c r="A126" s="33">
        <v>8</v>
      </c>
      <c r="B126" s="64" t="s">
        <v>110</v>
      </c>
      <c r="C126" s="116">
        <v>1.68</v>
      </c>
      <c r="D126" s="16">
        <v>108</v>
      </c>
      <c r="E126" s="107"/>
      <c r="F126" s="36">
        <f t="shared" si="2"/>
        <v>181.44</v>
      </c>
    </row>
    <row r="127" spans="1:6" ht="21.95" customHeight="1">
      <c r="A127" s="33">
        <v>9</v>
      </c>
      <c r="B127" s="64" t="s">
        <v>18</v>
      </c>
      <c r="C127" s="117">
        <v>4</v>
      </c>
      <c r="D127" s="16">
        <v>93</v>
      </c>
      <c r="E127" s="107"/>
      <c r="F127" s="36">
        <f t="shared" si="2"/>
        <v>372</v>
      </c>
    </row>
    <row r="128" spans="1:6" ht="21.95" customHeight="1">
      <c r="A128" s="33">
        <v>10</v>
      </c>
      <c r="B128" s="64" t="s">
        <v>62</v>
      </c>
      <c r="C128" s="117">
        <v>1</v>
      </c>
      <c r="D128" s="16">
        <v>108</v>
      </c>
      <c r="E128" s="107"/>
      <c r="F128" s="36">
        <f t="shared" si="2"/>
        <v>108</v>
      </c>
    </row>
    <row r="129" spans="1:6" ht="21.95" customHeight="1">
      <c r="A129" s="33">
        <v>11</v>
      </c>
      <c r="B129" s="64" t="s">
        <v>63</v>
      </c>
      <c r="C129" s="117">
        <v>1</v>
      </c>
      <c r="D129" s="16">
        <v>108</v>
      </c>
      <c r="E129" s="107"/>
      <c r="F129" s="36">
        <f t="shared" si="2"/>
        <v>108</v>
      </c>
    </row>
    <row r="130" spans="1:6" ht="21.95" customHeight="1">
      <c r="A130" s="33">
        <v>12</v>
      </c>
      <c r="B130" s="64" t="s">
        <v>21</v>
      </c>
      <c r="C130" s="116">
        <v>0.75</v>
      </c>
      <c r="D130" s="16">
        <v>95</v>
      </c>
      <c r="E130" s="107"/>
      <c r="F130" s="36">
        <f t="shared" si="2"/>
        <v>71.25</v>
      </c>
    </row>
    <row r="131" spans="1:6" ht="21.95" customHeight="1">
      <c r="A131" s="33">
        <v>13</v>
      </c>
      <c r="B131" s="64" t="s">
        <v>22</v>
      </c>
      <c r="C131" s="117">
        <v>1</v>
      </c>
      <c r="D131" s="16">
        <v>95</v>
      </c>
      <c r="E131" s="107"/>
      <c r="F131" s="36">
        <f t="shared" si="2"/>
        <v>95</v>
      </c>
    </row>
    <row r="132" spans="1:6" ht="21.95" customHeight="1">
      <c r="A132" s="33">
        <v>14</v>
      </c>
      <c r="B132" s="64" t="s">
        <v>23</v>
      </c>
      <c r="C132" s="117">
        <v>1</v>
      </c>
      <c r="D132" s="16">
        <v>93</v>
      </c>
      <c r="E132" s="107"/>
      <c r="F132" s="36">
        <f t="shared" si="2"/>
        <v>93</v>
      </c>
    </row>
    <row r="133" spans="1:6" ht="21.95" customHeight="1">
      <c r="A133" s="33">
        <v>15</v>
      </c>
      <c r="B133" s="64" t="s">
        <v>111</v>
      </c>
      <c r="C133" s="116">
        <v>0.75</v>
      </c>
      <c r="D133" s="16">
        <v>93</v>
      </c>
      <c r="E133" s="107"/>
      <c r="F133" s="36">
        <f t="shared" si="2"/>
        <v>69.75</v>
      </c>
    </row>
    <row r="134" spans="1:6" ht="21.95" customHeight="1">
      <c r="A134" s="33">
        <v>16</v>
      </c>
      <c r="B134" s="64" t="s">
        <v>9</v>
      </c>
      <c r="C134" s="102">
        <v>0.75</v>
      </c>
      <c r="D134" s="16">
        <v>93</v>
      </c>
      <c r="E134" s="107"/>
      <c r="F134" s="36">
        <f>+C134*D134</f>
        <v>69.75</v>
      </c>
    </row>
    <row r="135" spans="1:6" ht="21.95" customHeight="1">
      <c r="A135" s="33">
        <v>17</v>
      </c>
      <c r="B135" s="64" t="s">
        <v>112</v>
      </c>
      <c r="C135" s="102">
        <v>1</v>
      </c>
      <c r="D135" s="16">
        <v>93</v>
      </c>
      <c r="E135" s="124"/>
      <c r="F135" s="36">
        <f t="shared" si="2"/>
        <v>93</v>
      </c>
    </row>
    <row r="136" spans="1:6" ht="15.95" customHeight="1" thickBot="1">
      <c r="A136" s="37"/>
      <c r="B136" s="11" t="s">
        <v>11</v>
      </c>
      <c r="C136" s="12">
        <f>SUM(C119:C135)</f>
        <v>22.04</v>
      </c>
      <c r="D136" s="21"/>
      <c r="E136" s="21"/>
      <c r="F136" s="38">
        <f>SUM(F119:F135)</f>
        <v>2406.0700000000002</v>
      </c>
    </row>
    <row r="137" spans="1:6" s="71" customFormat="1" ht="15.95" customHeight="1">
      <c r="A137" s="66"/>
      <c r="B137" s="67"/>
      <c r="C137" s="120"/>
      <c r="D137" s="121"/>
      <c r="E137" s="121"/>
      <c r="F137" s="122"/>
    </row>
    <row r="138" spans="1:6" s="71" customFormat="1" ht="15.95" customHeight="1">
      <c r="A138" s="66"/>
      <c r="B138" s="67"/>
      <c r="C138" s="120"/>
      <c r="D138" s="121"/>
      <c r="E138" s="121"/>
      <c r="F138" s="122"/>
    </row>
    <row r="139" spans="1:6" s="71" customFormat="1" ht="15.95" customHeight="1">
      <c r="A139" s="66"/>
      <c r="B139" s="67"/>
      <c r="C139" s="120"/>
      <c r="D139" s="121"/>
      <c r="E139" s="121"/>
      <c r="F139" s="122"/>
    </row>
    <row r="140" spans="1:6" s="71" customFormat="1" ht="15.95" customHeight="1">
      <c r="A140" s="66"/>
      <c r="B140" s="67"/>
      <c r="C140" s="120"/>
      <c r="D140" s="121"/>
      <c r="E140" s="121"/>
      <c r="F140" s="122"/>
    </row>
    <row r="141" spans="1:6" s="71" customFormat="1" ht="15.95" customHeight="1">
      <c r="A141" s="66"/>
      <c r="B141" s="67"/>
      <c r="C141" s="120"/>
      <c r="D141" s="121"/>
      <c r="E141" s="121"/>
      <c r="F141" s="122"/>
    </row>
    <row r="142" spans="1:6" s="71" customFormat="1" ht="15.95" customHeight="1">
      <c r="A142" s="66"/>
      <c r="B142" s="67"/>
      <c r="C142" s="120"/>
      <c r="D142" s="121"/>
      <c r="E142" s="121"/>
      <c r="F142" s="122"/>
    </row>
    <row r="143" spans="1:6" s="71" customFormat="1" ht="15.95" customHeight="1">
      <c r="A143" s="66"/>
      <c r="B143" s="67"/>
      <c r="C143" s="120"/>
      <c r="D143" s="121"/>
      <c r="E143" s="121"/>
      <c r="F143" s="122"/>
    </row>
    <row r="144" spans="1:6" s="71" customFormat="1" ht="15.95" customHeight="1">
      <c r="A144" s="66"/>
      <c r="B144" s="67"/>
      <c r="C144" s="120"/>
      <c r="D144" s="121"/>
      <c r="E144" s="121"/>
      <c r="F144" s="122"/>
    </row>
    <row r="145" spans="1:6" s="71" customFormat="1" ht="15.95" customHeight="1">
      <c r="A145" s="66"/>
      <c r="B145" s="67"/>
      <c r="C145" s="120"/>
      <c r="D145" s="121"/>
      <c r="E145" s="121"/>
      <c r="F145" s="122"/>
    </row>
    <row r="146" spans="1:6" s="71" customFormat="1" ht="15.95" customHeight="1">
      <c r="A146" s="66"/>
      <c r="B146" s="67"/>
      <c r="C146" s="120"/>
      <c r="D146" s="121"/>
      <c r="E146" s="121"/>
      <c r="F146" s="122"/>
    </row>
    <row r="147" spans="1:6" s="71" customFormat="1" ht="15.95" customHeight="1">
      <c r="A147" s="66"/>
      <c r="B147" s="67"/>
      <c r="C147" s="120"/>
      <c r="D147" s="121"/>
      <c r="E147" s="121"/>
      <c r="F147" s="122"/>
    </row>
    <row r="148" spans="1:6" s="71" customFormat="1" ht="15.95" customHeight="1">
      <c r="A148" s="66"/>
      <c r="B148" s="67"/>
      <c r="C148" s="120"/>
      <c r="D148" s="121"/>
      <c r="E148" s="121"/>
      <c r="F148" s="122"/>
    </row>
    <row r="149" spans="1:6" s="71" customFormat="1" ht="15.95" customHeight="1">
      <c r="A149" s="66"/>
      <c r="B149" s="67"/>
      <c r="C149" s="120"/>
      <c r="D149" s="121"/>
      <c r="E149" s="121"/>
      <c r="F149" s="122"/>
    </row>
    <row r="150" spans="1:6" ht="48" customHeight="1">
      <c r="A150" s="14"/>
      <c r="B150" s="125" t="s">
        <v>113</v>
      </c>
      <c r="C150" s="125"/>
      <c r="D150" s="125"/>
      <c r="E150" s="125"/>
      <c r="F150" s="125"/>
    </row>
    <row r="151" spans="1:6" ht="15.95" customHeight="1">
      <c r="A151" s="14"/>
      <c r="B151" s="126" t="s">
        <v>125</v>
      </c>
      <c r="C151" s="126"/>
      <c r="D151" s="126"/>
      <c r="E151" s="99"/>
      <c r="F151" s="27"/>
    </row>
    <row r="152" spans="1:6" ht="15.95" customHeight="1">
      <c r="A152" s="14"/>
      <c r="B152" s="127" t="s">
        <v>0</v>
      </c>
      <c r="C152" s="127"/>
      <c r="D152" s="127"/>
      <c r="E152" s="65"/>
      <c r="F152" s="27"/>
    </row>
    <row r="153" spans="1:6" ht="15.95" customHeight="1" thickBot="1">
      <c r="A153" s="14"/>
      <c r="B153" s="65"/>
      <c r="C153" s="65"/>
      <c r="D153" s="65"/>
      <c r="E153" s="65"/>
      <c r="F153" s="27"/>
    </row>
    <row r="154" spans="1:6" ht="69.75" customHeight="1">
      <c r="A154" s="29" t="s">
        <v>12</v>
      </c>
      <c r="B154" s="30" t="s">
        <v>1</v>
      </c>
      <c r="C154" s="31" t="s">
        <v>2</v>
      </c>
      <c r="D154" s="31" t="s">
        <v>57</v>
      </c>
      <c r="E154" s="100" t="s">
        <v>84</v>
      </c>
      <c r="F154" s="32" t="s">
        <v>58</v>
      </c>
    </row>
    <row r="155" spans="1:6" ht="32.25" customHeight="1">
      <c r="A155" s="33">
        <v>1</v>
      </c>
      <c r="B155" s="64" t="s">
        <v>109</v>
      </c>
      <c r="C155" s="102">
        <v>0.5</v>
      </c>
      <c r="D155" s="16">
        <v>140</v>
      </c>
      <c r="E155" s="107"/>
      <c r="F155" s="36">
        <f>+C155*D155</f>
        <v>70</v>
      </c>
    </row>
    <row r="156" spans="1:6" ht="21.95" customHeight="1">
      <c r="A156" s="33">
        <v>2</v>
      </c>
      <c r="B156" s="64" t="s">
        <v>52</v>
      </c>
      <c r="C156" s="102">
        <v>0.75</v>
      </c>
      <c r="D156" s="16">
        <v>108</v>
      </c>
      <c r="E156" s="107"/>
      <c r="F156" s="36">
        <f>+C156*D156</f>
        <v>81</v>
      </c>
    </row>
    <row r="157" spans="1:6" ht="21.95" customHeight="1">
      <c r="A157" s="33">
        <v>3</v>
      </c>
      <c r="B157" s="64" t="s">
        <v>17</v>
      </c>
      <c r="C157" s="102">
        <v>3.36</v>
      </c>
      <c r="D157" s="16">
        <v>108</v>
      </c>
      <c r="E157" s="108"/>
      <c r="F157" s="36">
        <f t="shared" ref="F157:F167" si="3">+C157*D157</f>
        <v>362.88</v>
      </c>
    </row>
    <row r="158" spans="1:6" ht="21.95" customHeight="1">
      <c r="A158" s="33">
        <v>4</v>
      </c>
      <c r="B158" s="64" t="s">
        <v>18</v>
      </c>
      <c r="C158" s="102">
        <v>3</v>
      </c>
      <c r="D158" s="16">
        <v>93</v>
      </c>
      <c r="E158" s="109"/>
      <c r="F158" s="36">
        <f t="shared" si="3"/>
        <v>279</v>
      </c>
    </row>
    <row r="159" spans="1:6" ht="21.95" customHeight="1">
      <c r="A159" s="33">
        <v>5</v>
      </c>
      <c r="B159" s="64" t="s">
        <v>20</v>
      </c>
      <c r="C159" s="102">
        <v>0.5</v>
      </c>
      <c r="D159" s="16">
        <v>108</v>
      </c>
      <c r="E159" s="108"/>
      <c r="F159" s="36">
        <f t="shared" si="3"/>
        <v>54</v>
      </c>
    </row>
    <row r="160" spans="1:6" ht="21.95" customHeight="1">
      <c r="A160" s="33">
        <v>6</v>
      </c>
      <c r="B160" s="64" t="s">
        <v>19</v>
      </c>
      <c r="C160" s="102">
        <v>0.5</v>
      </c>
      <c r="D160" s="16">
        <v>108</v>
      </c>
      <c r="E160" s="109"/>
      <c r="F160" s="36">
        <f t="shared" si="3"/>
        <v>54</v>
      </c>
    </row>
    <row r="161" spans="1:6" ht="21.95" customHeight="1">
      <c r="A161" s="33">
        <v>7</v>
      </c>
      <c r="B161" s="64" t="s">
        <v>63</v>
      </c>
      <c r="C161" s="116">
        <v>0.5</v>
      </c>
      <c r="D161" s="16">
        <v>108</v>
      </c>
      <c r="E161" s="109"/>
      <c r="F161" s="36">
        <f t="shared" si="3"/>
        <v>54</v>
      </c>
    </row>
    <row r="162" spans="1:6" ht="21.95" customHeight="1">
      <c r="A162" s="33">
        <v>8</v>
      </c>
      <c r="B162" s="64" t="s">
        <v>62</v>
      </c>
      <c r="C162" s="102">
        <v>0.75</v>
      </c>
      <c r="D162" s="16">
        <v>108</v>
      </c>
      <c r="E162" s="109"/>
      <c r="F162" s="36">
        <f t="shared" si="3"/>
        <v>81</v>
      </c>
    </row>
    <row r="163" spans="1:6" ht="21.95" customHeight="1">
      <c r="A163" s="33">
        <v>9</v>
      </c>
      <c r="B163" s="64" t="s">
        <v>22</v>
      </c>
      <c r="C163" s="102">
        <v>1</v>
      </c>
      <c r="D163" s="16">
        <v>93</v>
      </c>
      <c r="E163" s="109"/>
      <c r="F163" s="36">
        <f t="shared" si="3"/>
        <v>93</v>
      </c>
    </row>
    <row r="164" spans="1:6" ht="21.95" customHeight="1">
      <c r="A164" s="33">
        <v>10</v>
      </c>
      <c r="B164" s="64" t="s">
        <v>23</v>
      </c>
      <c r="C164" s="116">
        <v>0.5</v>
      </c>
      <c r="D164" s="16">
        <v>93</v>
      </c>
      <c r="E164" s="108"/>
      <c r="F164" s="36">
        <f t="shared" si="3"/>
        <v>46.5</v>
      </c>
    </row>
    <row r="165" spans="1:6" ht="21.95" customHeight="1">
      <c r="A165" s="33">
        <v>11</v>
      </c>
      <c r="B165" s="64" t="s">
        <v>114</v>
      </c>
      <c r="C165" s="116">
        <v>0.75</v>
      </c>
      <c r="D165" s="16">
        <v>93</v>
      </c>
      <c r="E165" s="108"/>
      <c r="F165" s="36">
        <f t="shared" si="3"/>
        <v>69.75</v>
      </c>
    </row>
    <row r="166" spans="1:6" ht="21.95" customHeight="1">
      <c r="A166" s="33">
        <v>12</v>
      </c>
      <c r="B166" s="64" t="s">
        <v>21</v>
      </c>
      <c r="C166" s="102">
        <v>0.75</v>
      </c>
      <c r="D166" s="16">
        <v>93</v>
      </c>
      <c r="E166" s="108"/>
      <c r="F166" s="36">
        <f t="shared" si="3"/>
        <v>69.75</v>
      </c>
    </row>
    <row r="167" spans="1:6" ht="21.95" customHeight="1">
      <c r="A167" s="33">
        <v>13</v>
      </c>
      <c r="B167" s="64" t="s">
        <v>9</v>
      </c>
      <c r="C167" s="102">
        <v>0.75</v>
      </c>
      <c r="D167" s="16">
        <v>93</v>
      </c>
      <c r="E167" s="108"/>
      <c r="F167" s="36">
        <f t="shared" si="3"/>
        <v>69.75</v>
      </c>
    </row>
    <row r="168" spans="1:6" ht="15.95" customHeight="1" thickBot="1">
      <c r="A168" s="37"/>
      <c r="B168" s="11" t="s">
        <v>11</v>
      </c>
      <c r="C168" s="12">
        <f>SUM(C155:C167)</f>
        <v>13.61</v>
      </c>
      <c r="D168" s="26"/>
      <c r="E168" s="21"/>
      <c r="F168" s="12">
        <f>SUM(F155:F167)</f>
        <v>1384.63</v>
      </c>
    </row>
    <row r="169" spans="1:6" ht="15.75" customHeight="1">
      <c r="A169" s="42"/>
      <c r="B169" s="43"/>
      <c r="C169" s="44"/>
      <c r="D169" s="45"/>
      <c r="E169" s="45"/>
      <c r="F169" s="96"/>
    </row>
    <row r="170" spans="1:6" ht="15.95" customHeight="1">
      <c r="A170" s="42"/>
      <c r="B170" s="128" t="s">
        <v>81</v>
      </c>
      <c r="C170" s="128"/>
      <c r="D170" s="128"/>
      <c r="E170" s="128"/>
      <c r="F170" s="128"/>
    </row>
    <row r="171" spans="1:6" ht="15.95" customHeight="1">
      <c r="A171" s="42"/>
      <c r="B171" s="43"/>
      <c r="C171" s="13"/>
      <c r="D171" s="13"/>
      <c r="E171" s="13"/>
      <c r="F171" s="56" t="s">
        <v>122</v>
      </c>
    </row>
    <row r="172" spans="1:6" ht="64.5" customHeight="1">
      <c r="A172" s="42"/>
      <c r="B172" s="43"/>
      <c r="C172" s="129" t="s">
        <v>123</v>
      </c>
      <c r="D172" s="129"/>
      <c r="E172" s="129"/>
      <c r="F172" s="129"/>
    </row>
    <row r="173" spans="1:6" ht="48" customHeight="1">
      <c r="A173" s="14"/>
      <c r="B173" s="125" t="s">
        <v>117</v>
      </c>
      <c r="C173" s="125"/>
      <c r="D173" s="125"/>
      <c r="E173" s="125"/>
      <c r="F173" s="125"/>
    </row>
    <row r="174" spans="1:6" ht="15.95" customHeight="1">
      <c r="A174" s="14"/>
      <c r="B174" s="126" t="s">
        <v>118</v>
      </c>
      <c r="C174" s="126"/>
      <c r="D174" s="126"/>
      <c r="E174" s="99"/>
      <c r="F174" s="27"/>
    </row>
    <row r="175" spans="1:6" ht="15.95" customHeight="1">
      <c r="A175" s="14"/>
      <c r="B175" s="127" t="s">
        <v>0</v>
      </c>
      <c r="C175" s="127"/>
      <c r="D175" s="127"/>
      <c r="E175" s="65"/>
      <c r="F175" s="27"/>
    </row>
    <row r="176" spans="1:6" ht="15.95" customHeight="1" thickBot="1">
      <c r="A176" s="14"/>
      <c r="B176" s="65"/>
      <c r="C176" s="65"/>
      <c r="D176" s="65"/>
      <c r="E176" s="65"/>
      <c r="F176" s="27"/>
    </row>
    <row r="177" spans="1:6" ht="66.75" customHeight="1">
      <c r="A177" s="29" t="s">
        <v>12</v>
      </c>
      <c r="B177" s="30" t="s">
        <v>1</v>
      </c>
      <c r="C177" s="31" t="s">
        <v>2</v>
      </c>
      <c r="D177" s="31" t="s">
        <v>57</v>
      </c>
      <c r="E177" s="100" t="s">
        <v>84</v>
      </c>
      <c r="F177" s="32" t="s">
        <v>58</v>
      </c>
    </row>
    <row r="178" spans="1:6" ht="21.95" customHeight="1">
      <c r="A178" s="33">
        <v>1</v>
      </c>
      <c r="B178" s="15" t="s">
        <v>24</v>
      </c>
      <c r="C178" s="53">
        <v>1</v>
      </c>
      <c r="D178" s="119">
        <v>185</v>
      </c>
      <c r="E178" s="110"/>
      <c r="F178" s="39">
        <f>+C178*D178</f>
        <v>185</v>
      </c>
    </row>
    <row r="179" spans="1:6" ht="21.95" customHeight="1">
      <c r="A179" s="33">
        <v>2</v>
      </c>
      <c r="B179" s="15" t="s">
        <v>25</v>
      </c>
      <c r="C179" s="53">
        <v>1</v>
      </c>
      <c r="D179" s="119">
        <v>95</v>
      </c>
      <c r="E179" s="110"/>
      <c r="F179" s="39">
        <f t="shared" ref="F179:F206" si="4">+C179*D179</f>
        <v>95</v>
      </c>
    </row>
    <row r="180" spans="1:6" ht="21.95" customHeight="1">
      <c r="A180" s="33">
        <v>3</v>
      </c>
      <c r="B180" s="15" t="s">
        <v>16</v>
      </c>
      <c r="C180" s="53">
        <v>1</v>
      </c>
      <c r="D180" s="119">
        <v>140</v>
      </c>
      <c r="E180" s="110"/>
      <c r="F180" s="39">
        <f t="shared" si="4"/>
        <v>140</v>
      </c>
    </row>
    <row r="181" spans="1:6" ht="21.95" customHeight="1">
      <c r="A181" s="33">
        <v>4</v>
      </c>
      <c r="B181" s="15" t="s">
        <v>52</v>
      </c>
      <c r="C181" s="53">
        <v>0.5</v>
      </c>
      <c r="D181" s="119">
        <v>120</v>
      </c>
      <c r="E181" s="110"/>
      <c r="F181" s="39">
        <f t="shared" si="4"/>
        <v>60</v>
      </c>
    </row>
    <row r="182" spans="1:6" ht="21.95" customHeight="1">
      <c r="A182" s="33">
        <v>5</v>
      </c>
      <c r="B182" s="15" t="s">
        <v>26</v>
      </c>
      <c r="C182" s="53">
        <v>1</v>
      </c>
      <c r="D182" s="119">
        <v>93</v>
      </c>
      <c r="E182" s="110"/>
      <c r="F182" s="39">
        <f t="shared" si="4"/>
        <v>93</v>
      </c>
    </row>
    <row r="183" spans="1:6" ht="21.95" customHeight="1">
      <c r="A183" s="33">
        <v>6</v>
      </c>
      <c r="B183" s="15" t="s">
        <v>10</v>
      </c>
      <c r="C183" s="53">
        <v>1</v>
      </c>
      <c r="D183" s="119">
        <v>93</v>
      </c>
      <c r="E183" s="110"/>
      <c r="F183" s="39">
        <f t="shared" si="4"/>
        <v>93</v>
      </c>
    </row>
    <row r="184" spans="1:6" ht="21.95" customHeight="1">
      <c r="A184" s="33">
        <v>7</v>
      </c>
      <c r="B184" s="15" t="s">
        <v>27</v>
      </c>
      <c r="C184" s="81">
        <v>1.79</v>
      </c>
      <c r="D184" s="16">
        <v>97</v>
      </c>
      <c r="E184" s="107"/>
      <c r="F184" s="39">
        <f t="shared" si="4"/>
        <v>173.63</v>
      </c>
    </row>
    <row r="185" spans="1:6" ht="21.95" customHeight="1">
      <c r="A185" s="33">
        <v>8</v>
      </c>
      <c r="B185" s="15" t="s">
        <v>28</v>
      </c>
      <c r="C185" s="81">
        <v>4.54</v>
      </c>
      <c r="D185" s="16">
        <v>97</v>
      </c>
      <c r="E185" s="107"/>
      <c r="F185" s="39">
        <f t="shared" si="4"/>
        <v>440.38</v>
      </c>
    </row>
    <row r="186" spans="1:6" ht="21.95" customHeight="1">
      <c r="A186" s="33">
        <v>9</v>
      </c>
      <c r="B186" s="15" t="s">
        <v>29</v>
      </c>
      <c r="C186" s="118">
        <v>5</v>
      </c>
      <c r="D186" s="16">
        <v>95</v>
      </c>
      <c r="E186" s="107"/>
      <c r="F186" s="39">
        <f t="shared" si="4"/>
        <v>475</v>
      </c>
    </row>
    <row r="187" spans="1:6" ht="21.95" customHeight="1">
      <c r="A187" s="33">
        <v>10</v>
      </c>
      <c r="B187" s="15" t="s">
        <v>30</v>
      </c>
      <c r="C187" s="82">
        <v>1.25</v>
      </c>
      <c r="D187" s="16">
        <v>97</v>
      </c>
      <c r="E187" s="107"/>
      <c r="F187" s="39">
        <f t="shared" si="4"/>
        <v>121.25</v>
      </c>
    </row>
    <row r="188" spans="1:6" ht="21.95" customHeight="1">
      <c r="A188" s="33">
        <v>11</v>
      </c>
      <c r="B188" s="15" t="s">
        <v>31</v>
      </c>
      <c r="C188" s="82">
        <v>0.78</v>
      </c>
      <c r="D188" s="16">
        <v>97</v>
      </c>
      <c r="E188" s="107"/>
      <c r="F188" s="39">
        <f t="shared" si="4"/>
        <v>75.66</v>
      </c>
    </row>
    <row r="189" spans="1:6" ht="21.95" customHeight="1">
      <c r="A189" s="33">
        <v>12</v>
      </c>
      <c r="B189" s="15" t="s">
        <v>32</v>
      </c>
      <c r="C189" s="82">
        <v>1.36</v>
      </c>
      <c r="D189" s="16">
        <v>97</v>
      </c>
      <c r="E189" s="107"/>
      <c r="F189" s="39">
        <f t="shared" si="4"/>
        <v>131.92000000000002</v>
      </c>
    </row>
    <row r="190" spans="1:6" ht="21.95" customHeight="1">
      <c r="A190" s="33">
        <v>13</v>
      </c>
      <c r="B190" s="15" t="s">
        <v>33</v>
      </c>
      <c r="C190" s="82">
        <v>1.28</v>
      </c>
      <c r="D190" s="16">
        <v>97</v>
      </c>
      <c r="E190" s="107"/>
      <c r="F190" s="39">
        <f t="shared" si="4"/>
        <v>124.16</v>
      </c>
    </row>
    <row r="191" spans="1:6" ht="21.95" customHeight="1">
      <c r="A191" s="33">
        <v>14</v>
      </c>
      <c r="B191" s="15" t="s">
        <v>34</v>
      </c>
      <c r="C191" s="82">
        <v>1.29</v>
      </c>
      <c r="D191" s="16">
        <v>95</v>
      </c>
      <c r="E191" s="107"/>
      <c r="F191" s="39">
        <f t="shared" si="4"/>
        <v>122.55</v>
      </c>
    </row>
    <row r="192" spans="1:6" ht="21.95" customHeight="1">
      <c r="A192" s="33">
        <v>15</v>
      </c>
      <c r="B192" s="15" t="s">
        <v>35</v>
      </c>
      <c r="C192" s="82">
        <v>1.57</v>
      </c>
      <c r="D192" s="16">
        <v>97</v>
      </c>
      <c r="E192" s="107"/>
      <c r="F192" s="39">
        <f t="shared" si="4"/>
        <v>152.29</v>
      </c>
    </row>
    <row r="193" spans="1:10" ht="21.95" customHeight="1">
      <c r="A193" s="33">
        <v>16</v>
      </c>
      <c r="B193" s="15" t="s">
        <v>36</v>
      </c>
      <c r="C193" s="82">
        <v>0</v>
      </c>
      <c r="D193" s="16">
        <v>0</v>
      </c>
      <c r="E193" s="107"/>
      <c r="F193" s="39">
        <f t="shared" si="4"/>
        <v>0</v>
      </c>
    </row>
    <row r="194" spans="1:10" ht="21.95" customHeight="1">
      <c r="A194" s="33">
        <v>17</v>
      </c>
      <c r="B194" s="79" t="s">
        <v>74</v>
      </c>
      <c r="C194" s="82">
        <v>1</v>
      </c>
      <c r="D194" s="16">
        <v>95</v>
      </c>
      <c r="E194" s="107"/>
      <c r="F194" s="39">
        <f t="shared" si="4"/>
        <v>95</v>
      </c>
      <c r="J194" s="1" t="s">
        <v>78</v>
      </c>
    </row>
    <row r="195" spans="1:10" ht="21.95" customHeight="1">
      <c r="A195" s="33">
        <v>18</v>
      </c>
      <c r="B195" s="80" t="s">
        <v>115</v>
      </c>
      <c r="C195" s="81">
        <v>0.83</v>
      </c>
      <c r="D195" s="16">
        <v>95</v>
      </c>
      <c r="E195" s="107"/>
      <c r="F195" s="39">
        <f t="shared" si="4"/>
        <v>78.849999999999994</v>
      </c>
      <c r="J195" s="1" t="s">
        <v>79</v>
      </c>
    </row>
    <row r="196" spans="1:10" ht="21.95" customHeight="1">
      <c r="A196" s="33">
        <v>19</v>
      </c>
      <c r="B196" s="79" t="s">
        <v>75</v>
      </c>
      <c r="C196" s="82">
        <v>1.05</v>
      </c>
      <c r="D196" s="16">
        <v>95</v>
      </c>
      <c r="E196" s="107"/>
      <c r="F196" s="39">
        <f t="shared" si="4"/>
        <v>99.75</v>
      </c>
      <c r="J196" s="1" t="s">
        <v>80</v>
      </c>
    </row>
    <row r="197" spans="1:10" ht="21.95" customHeight="1">
      <c r="A197" s="33">
        <v>20</v>
      </c>
      <c r="B197" s="79" t="s">
        <v>76</v>
      </c>
      <c r="C197" s="82">
        <v>1</v>
      </c>
      <c r="D197" s="16">
        <v>95</v>
      </c>
      <c r="E197" s="107"/>
      <c r="F197" s="39">
        <f t="shared" si="4"/>
        <v>95</v>
      </c>
      <c r="J197" s="1" t="s">
        <v>77</v>
      </c>
    </row>
    <row r="198" spans="1:10" ht="21.95" customHeight="1">
      <c r="A198" s="33">
        <v>21</v>
      </c>
      <c r="B198" s="79" t="s">
        <v>37</v>
      </c>
      <c r="C198" s="82">
        <v>1.1000000000000001</v>
      </c>
      <c r="D198" s="16">
        <v>95</v>
      </c>
      <c r="E198" s="107"/>
      <c r="F198" s="39">
        <f t="shared" si="4"/>
        <v>104.50000000000001</v>
      </c>
    </row>
    <row r="199" spans="1:10" ht="21.95" customHeight="1">
      <c r="A199" s="33">
        <v>22</v>
      </c>
      <c r="B199" s="18" t="s">
        <v>38</v>
      </c>
      <c r="C199" s="118">
        <v>1.1299999999999999</v>
      </c>
      <c r="D199" s="16">
        <v>95</v>
      </c>
      <c r="E199" s="107"/>
      <c r="F199" s="39">
        <f t="shared" si="4"/>
        <v>107.35</v>
      </c>
    </row>
    <row r="200" spans="1:10" ht="21.95" customHeight="1">
      <c r="A200" s="33">
        <v>23</v>
      </c>
      <c r="B200" s="18" t="s">
        <v>42</v>
      </c>
      <c r="C200" s="82">
        <v>0.95</v>
      </c>
      <c r="D200" s="16">
        <v>95</v>
      </c>
      <c r="E200" s="107"/>
      <c r="F200" s="39">
        <f t="shared" si="4"/>
        <v>90.25</v>
      </c>
    </row>
    <row r="201" spans="1:10" ht="21.95" customHeight="1">
      <c r="A201" s="33">
        <v>24</v>
      </c>
      <c r="B201" s="18" t="s">
        <v>39</v>
      </c>
      <c r="C201" s="82">
        <v>1.36</v>
      </c>
      <c r="D201" s="16">
        <v>93</v>
      </c>
      <c r="E201" s="107"/>
      <c r="F201" s="39">
        <f t="shared" si="4"/>
        <v>126.48</v>
      </c>
    </row>
    <row r="202" spans="1:10" ht="21.95" customHeight="1">
      <c r="A202" s="33">
        <v>25</v>
      </c>
      <c r="B202" s="18" t="s">
        <v>40</v>
      </c>
      <c r="C202" s="82">
        <v>0.91</v>
      </c>
      <c r="D202" s="16">
        <v>93</v>
      </c>
      <c r="E202" s="107"/>
      <c r="F202" s="39">
        <f t="shared" si="4"/>
        <v>84.63000000000001</v>
      </c>
    </row>
    <row r="203" spans="1:10" ht="21.95" customHeight="1">
      <c r="A203" s="33">
        <v>26</v>
      </c>
      <c r="B203" s="18" t="s">
        <v>66</v>
      </c>
      <c r="C203" s="81">
        <v>1.25</v>
      </c>
      <c r="D203" s="16">
        <v>95</v>
      </c>
      <c r="E203" s="107"/>
      <c r="F203" s="39">
        <f t="shared" si="4"/>
        <v>118.75</v>
      </c>
    </row>
    <row r="204" spans="1:10" ht="21.95" customHeight="1">
      <c r="A204" s="33">
        <v>27</v>
      </c>
      <c r="B204" s="18" t="s">
        <v>55</v>
      </c>
      <c r="C204" s="81">
        <v>1.06</v>
      </c>
      <c r="D204" s="16">
        <v>95</v>
      </c>
      <c r="E204" s="107"/>
      <c r="F204" s="39">
        <f t="shared" si="4"/>
        <v>100.7</v>
      </c>
    </row>
    <row r="205" spans="1:10" ht="21.95" customHeight="1">
      <c r="A205" s="33">
        <v>28</v>
      </c>
      <c r="B205" s="18" t="s">
        <v>73</v>
      </c>
      <c r="C205" s="82">
        <v>1.04</v>
      </c>
      <c r="D205" s="16">
        <v>97</v>
      </c>
      <c r="E205" s="107"/>
      <c r="F205" s="39">
        <f t="shared" si="4"/>
        <v>100.88000000000001</v>
      </c>
    </row>
    <row r="206" spans="1:10" ht="21.95" customHeight="1">
      <c r="A206" s="33">
        <v>29</v>
      </c>
      <c r="B206" s="15" t="s">
        <v>41</v>
      </c>
      <c r="C206" s="82">
        <v>0.75</v>
      </c>
      <c r="D206" s="16">
        <v>97</v>
      </c>
      <c r="E206" s="107"/>
      <c r="F206" s="39">
        <f t="shared" si="4"/>
        <v>72.75</v>
      </c>
    </row>
    <row r="207" spans="1:10" ht="15.75" customHeight="1" thickBot="1">
      <c r="A207" s="33"/>
      <c r="B207" s="11" t="s">
        <v>11</v>
      </c>
      <c r="C207" s="55">
        <f>SUM(C178:C206)+0.02</f>
        <v>37.81</v>
      </c>
      <c r="D207" s="54"/>
      <c r="E207" s="111"/>
      <c r="F207" s="58">
        <f>SUM(F178:F206)+1.607</f>
        <v>3759.337</v>
      </c>
    </row>
    <row r="208" spans="1:10" s="71" customFormat="1" ht="15.75" customHeight="1">
      <c r="A208" s="66"/>
      <c r="B208" s="67"/>
      <c r="C208" s="68"/>
      <c r="D208" s="69"/>
      <c r="E208" s="69"/>
      <c r="F208" s="70"/>
    </row>
    <row r="209" spans="1:11" ht="12.75" customHeight="1">
      <c r="A209" s="14"/>
      <c r="B209" s="14"/>
      <c r="C209" s="19"/>
      <c r="D209" s="19"/>
      <c r="E209" s="19"/>
      <c r="F209" s="27"/>
    </row>
    <row r="210" spans="1:11" ht="21" customHeight="1">
      <c r="A210" s="14"/>
      <c r="B210" s="128" t="s">
        <v>69</v>
      </c>
      <c r="C210" s="128"/>
      <c r="D210" s="128"/>
      <c r="E210" s="128"/>
      <c r="F210" s="128"/>
    </row>
    <row r="211" spans="1:11">
      <c r="A211" s="14"/>
      <c r="B211" s="14"/>
      <c r="C211" s="19"/>
      <c r="D211" s="19"/>
      <c r="E211" s="19"/>
    </row>
    <row r="212" spans="1:11">
      <c r="A212" s="14"/>
      <c r="B212" s="13"/>
      <c r="C212" s="19"/>
      <c r="D212" s="19"/>
      <c r="E212" s="19"/>
    </row>
    <row r="213" spans="1:11">
      <c r="A213" s="2"/>
      <c r="B213" s="2"/>
      <c r="C213" s="4"/>
      <c r="D213" s="4"/>
      <c r="E213" s="4"/>
    </row>
    <row r="214" spans="1:11">
      <c r="A214" s="2"/>
      <c r="B214" s="2"/>
      <c r="C214" s="4"/>
      <c r="D214" s="4"/>
      <c r="E214" s="4"/>
    </row>
    <row r="215" spans="1:11">
      <c r="A215" s="2"/>
      <c r="B215" s="2"/>
      <c r="C215" s="4"/>
      <c r="D215" s="4"/>
      <c r="E215" s="4"/>
    </row>
    <row r="216" spans="1:11" s="20" customFormat="1">
      <c r="A216" s="2"/>
      <c r="B216" s="2"/>
      <c r="C216" s="4"/>
      <c r="D216" s="4"/>
      <c r="E216" s="4"/>
      <c r="G216" s="1"/>
      <c r="H216" s="1"/>
      <c r="I216" s="1"/>
      <c r="J216" s="1"/>
      <c r="K216" s="1"/>
    </row>
    <row r="217" spans="1:11" s="20" customFormat="1">
      <c r="A217" s="1"/>
      <c r="B217" s="1"/>
      <c r="C217" s="5"/>
      <c r="D217" s="5"/>
      <c r="E217" s="5"/>
      <c r="G217" s="1"/>
      <c r="H217" s="1"/>
      <c r="I217" s="1"/>
      <c r="J217" s="1"/>
      <c r="K217" s="1"/>
    </row>
    <row r="218" spans="1:11" s="20" customFormat="1">
      <c r="A218" s="1"/>
      <c r="B218" s="1"/>
      <c r="C218" s="5"/>
      <c r="D218" s="5"/>
      <c r="E218" s="5"/>
      <c r="G218" s="1"/>
      <c r="H218" s="1"/>
      <c r="I218" s="1"/>
      <c r="J218" s="1"/>
      <c r="K218" s="1"/>
    </row>
    <row r="219" spans="1:11" s="20" customFormat="1">
      <c r="A219" s="1"/>
      <c r="B219" s="1"/>
      <c r="C219" s="5"/>
      <c r="D219" s="5"/>
      <c r="E219" s="5"/>
      <c r="G219" s="1"/>
      <c r="H219" s="1"/>
      <c r="I219" s="1"/>
      <c r="J219" s="1"/>
      <c r="K219" s="1"/>
    </row>
    <row r="220" spans="1:11" s="20" customFormat="1">
      <c r="A220" s="1"/>
      <c r="B220" s="1"/>
      <c r="C220" s="5"/>
      <c r="D220" s="5"/>
      <c r="E220" s="5"/>
      <c r="G220" s="1"/>
      <c r="H220" s="1"/>
      <c r="I220" s="1"/>
      <c r="J220" s="1"/>
      <c r="K220" s="1"/>
    </row>
    <row r="221" spans="1:11" s="20" customFormat="1">
      <c r="A221" s="1"/>
      <c r="B221" s="1"/>
      <c r="C221" s="5"/>
      <c r="D221" s="5"/>
      <c r="E221" s="5"/>
      <c r="G221" s="1"/>
      <c r="H221" s="1"/>
      <c r="I221" s="1"/>
      <c r="J221" s="1"/>
      <c r="K221" s="1"/>
    </row>
    <row r="222" spans="1:11" s="20" customFormat="1">
      <c r="A222" s="1"/>
      <c r="B222" s="1"/>
      <c r="C222" s="5"/>
      <c r="D222" s="5"/>
      <c r="E222" s="5"/>
      <c r="G222" s="1"/>
      <c r="H222" s="1"/>
      <c r="I222" s="1"/>
      <c r="J222" s="1"/>
      <c r="K222" s="1"/>
    </row>
    <row r="223" spans="1:11" s="20" customFormat="1">
      <c r="A223" s="1"/>
      <c r="B223" s="1"/>
      <c r="C223" s="5"/>
      <c r="D223" s="5"/>
      <c r="E223" s="5"/>
      <c r="G223" s="1"/>
      <c r="H223" s="1"/>
      <c r="I223" s="1"/>
      <c r="J223" s="1"/>
      <c r="K223" s="1"/>
    </row>
    <row r="2193" ht="12" customHeight="1"/>
  </sheetData>
  <mergeCells count="28">
    <mergeCell ref="C2:F2"/>
    <mergeCell ref="B3:F3"/>
    <mergeCell ref="B4:D4"/>
    <mergeCell ref="B5:D5"/>
    <mergeCell ref="B31:F31"/>
    <mergeCell ref="C42:F42"/>
    <mergeCell ref="B44:F44"/>
    <mergeCell ref="B45:D45"/>
    <mergeCell ref="B46:D46"/>
    <mergeCell ref="B71:F71"/>
    <mergeCell ref="C80:F80"/>
    <mergeCell ref="B81:F81"/>
    <mergeCell ref="B82:D82"/>
    <mergeCell ref="B83:D83"/>
    <mergeCell ref="B101:F101"/>
    <mergeCell ref="B114:F114"/>
    <mergeCell ref="B115:D115"/>
    <mergeCell ref="C113:F113"/>
    <mergeCell ref="B173:F173"/>
    <mergeCell ref="B174:D174"/>
    <mergeCell ref="B175:D175"/>
    <mergeCell ref="B210:F210"/>
    <mergeCell ref="B116:D116"/>
    <mergeCell ref="B150:F150"/>
    <mergeCell ref="B151:D151"/>
    <mergeCell ref="B152:D152"/>
    <mergeCell ref="B170:F170"/>
    <mergeCell ref="C172:F172"/>
  </mergeCells>
  <printOptions horizontalCentered="1"/>
  <pageMargins left="0.23622047244094491" right="0.23622047244094491" top="0.55118110236220474" bottom="0.19685039370078741" header="0.31496062992125984" footer="0.31496062992125984"/>
  <pageSetup scale="79" orientation="portrait" r:id="rId1"/>
  <headerFooter alignWithMargins="0"/>
  <rowBreaks count="2" manualBreakCount="2">
    <brk id="111" max="10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2020թ.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2019-12-10T06:28:55Z</cp:lastPrinted>
  <dcterms:created xsi:type="dcterms:W3CDTF">2009-05-05T07:27:01Z</dcterms:created>
  <dcterms:modified xsi:type="dcterms:W3CDTF">2019-12-18T11:38:43Z</dcterms:modified>
</cp:coreProperties>
</file>