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56" windowWidth="15195" windowHeight="11640" activeTab="0"/>
  </bookViews>
  <sheets>
    <sheet name="2019 (12,06,19)" sheetId="1" r:id="rId1"/>
    <sheet name="2019 (28,02)" sheetId="2" r:id="rId2"/>
    <sheet name="2019 (2)" sheetId="3" r:id="rId3"/>
    <sheet name="2019 (01)" sheetId="4" r:id="rId4"/>
  </sheets>
  <externalReferences>
    <externalReference r:id="rId7"/>
  </externalReferences>
  <definedNames>
    <definedName name="_xlnm.Print_Area" localSheetId="0">'2019 (12,06,19)'!$A$1:$F$124</definedName>
    <definedName name="_xlnm.Print_Area" localSheetId="1">'2019 (28,02)'!$A$1:$H$204</definedName>
  </definedNames>
  <calcPr fullCalcOnLoad="1"/>
</workbook>
</file>

<file path=xl/sharedStrings.xml><?xml version="1.0" encoding="utf-8"?>
<sst xmlns="http://schemas.openxmlformats.org/spreadsheetml/2006/main" count="780" uniqueCount="207">
  <si>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</si>
  <si>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</si>
  <si>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</si>
  <si>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</si>
  <si>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</si>
  <si>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Վարորդ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</si>
  <si>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</si>
  <si>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</si>
  <si>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</si>
  <si>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</si>
  <si>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</si>
  <si>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</si>
  <si>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</si>
  <si>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Սպորտ դպրոցի մարզիչներ</t>
  </si>
  <si>
    <t>Հաշվետար գանձապահ</t>
  </si>
  <si>
    <t>Աղբատար մեքենայի վարորդ</t>
  </si>
  <si>
    <t>Աղբատար մեքենայի բանվոր</t>
  </si>
  <si>
    <t>Աղբահանությունը հսկող բրիգադիր</t>
  </si>
  <si>
    <t>Բիոլճակը սպասարկող բանվորներ</t>
  </si>
  <si>
    <t>«Բարեկարգում» տնօրինության տնօրեն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</si>
  <si>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</si>
  <si>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</si>
  <si>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</si>
  <si>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</si>
  <si>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</si>
  <si>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</si>
  <si>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</si>
  <si>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</si>
  <si>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</si>
  <si>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</si>
  <si>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</si>
  <si>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</si>
  <si>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</si>
  <si>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</si>
  <si>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</si>
  <si>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</si>
  <si>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</si>
  <si>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</si>
  <si>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</si>
  <si>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</si>
  <si>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</si>
  <si>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</si>
  <si>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</si>
  <si>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</si>
  <si>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Ավանդական պարի դասատու   1-ին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</si>
  <si>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</si>
  <si>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</si>
  <si>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</si>
  <si>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>Բանվոր</t>
  </si>
  <si>
    <t xml:space="preserve">Աշխատակազմի ընդհանուր բաժնի գլխավոր մասնագետ </t>
  </si>
  <si>
    <t xml:space="preserve">Աշխատակազմի ընդհանուր բաժնի պետ  </t>
  </si>
  <si>
    <t xml:space="preserve"> Աշխատակազմի քարտուղար  </t>
  </si>
  <si>
    <t xml:space="preserve"> Աշխատակազմի  գլխավոր մասնագետ </t>
  </si>
  <si>
    <t xml:space="preserve">Աշխատակազմի Ֆինանսական բաժնի պետ </t>
  </si>
  <si>
    <t xml:space="preserve">Աշխատակազմի Ֆինանսական բաժնի գլխավոր մասնագետ </t>
  </si>
  <si>
    <t xml:space="preserve">Աշխատակազմի Ֆինանսական բաժնի  առաջատար մասնագետ </t>
  </si>
  <si>
    <t>Աշխատակազմի Ֆինանսական բաժնի  առաջին կարգի մասնագետ</t>
  </si>
  <si>
    <t>Մանկապարտեզի տնօրեն</t>
  </si>
  <si>
    <t>Տնտեսվար</t>
  </si>
  <si>
    <t>Մեկ միավորի դրույքաչափը</t>
  </si>
  <si>
    <t xml:space="preserve">Ամսեկան աշխատավարձը </t>
  </si>
  <si>
    <t>Կիթառի դասատու 2-րդ կարգ</t>
  </si>
  <si>
    <t>Գործավար</t>
  </si>
  <si>
    <t>Գործադիր տնօրեն</t>
  </si>
  <si>
    <t>Փարաքարի մշակույթի տան հրահանգիչ</t>
  </si>
  <si>
    <t>Պաշտոնային դրույքաչափ</t>
  </si>
  <si>
    <t xml:space="preserve">Ամսեկան աշխատա վաարձը </t>
  </si>
  <si>
    <t>ՀԱՎԵԼՎԱԾ 3</t>
  </si>
  <si>
    <t>ՀԱՎԵԼՎԱԾ 4</t>
  </si>
  <si>
    <t>Դռնապան- պահակ սպորտ դպրոցի</t>
  </si>
  <si>
    <t>Օ.լեզվի մանկավարժ</t>
  </si>
  <si>
    <t>Երաժշտության դաստիարակ</t>
  </si>
  <si>
    <t>Ֆիզկուլտուրայի հրահանգիչ</t>
  </si>
  <si>
    <t>Կազմակերպիչ</t>
  </si>
  <si>
    <t>Դռնապան- պահակ մշակույթի տան</t>
  </si>
  <si>
    <t>Գերեզմանների հսկիչներ</t>
  </si>
  <si>
    <t>Աղբի  վարձ հավաքող</t>
  </si>
  <si>
    <t>Հավաքարար (Փարաքարի ակումբ և սպ.դպ.)</t>
  </si>
  <si>
    <t>Հավաքարար (Թաիրովի ակումբ)</t>
  </si>
  <si>
    <t>Այգեպան/ սեզոնային 01.03-01.12/</t>
  </si>
  <si>
    <t>1. Աշխատակիցների թվաքանակը` 17</t>
  </si>
  <si>
    <t>ՈՒդի դասատու  2-րդ կարգ</t>
  </si>
  <si>
    <t>Էլեկտրիկ</t>
  </si>
  <si>
    <t>Տնօրենի տեղակալ</t>
  </si>
  <si>
    <t>1.  Աշխատակիցների թվաքանակը` 27</t>
  </si>
  <si>
    <t>ԱՇԽԱՏԱԿԱԶՄԻ ՔԱՐՏՈւՂԱՐԻ                     Մ.ՔԵՅԱՆ</t>
  </si>
  <si>
    <t>Հավաքարար /անցումների/</t>
  </si>
  <si>
    <t>Տրոմբոնի և ֆագոտի դասատու 1-ին կարգ</t>
  </si>
  <si>
    <t>Ընդհանուր դաշնամուրի դասատու   2-րդ կարգ</t>
  </si>
  <si>
    <t>Սոլֆեջո-երաժշտական գրակ.դասատու  2-րդ կարգ</t>
  </si>
  <si>
    <t>Ավանդական վոկալի դասատու 2-րդ կարգ</t>
  </si>
  <si>
    <t>Հայկական-ավանդ.երգի դասատու 2-րդ կարգ</t>
  </si>
  <si>
    <t>Ժողովրդական վոկալի դասատու  2-րդ կարգ</t>
  </si>
  <si>
    <t>Սվետա</t>
  </si>
  <si>
    <t>Համասփյուռ</t>
  </si>
  <si>
    <t>Հռիփսիմե</t>
  </si>
  <si>
    <t>Սոնա</t>
  </si>
  <si>
    <t>Էքնոսյան</t>
  </si>
  <si>
    <t>Այգեպան հսկիչ- /հուշահամալիլի /</t>
  </si>
  <si>
    <t>Պահեստապետ</t>
  </si>
  <si>
    <t>Լվացարար</t>
  </si>
  <si>
    <t>Օժանդակ բանվոր</t>
  </si>
  <si>
    <t>Փականագործ-էլեկտրիկ</t>
  </si>
  <si>
    <t>Դռնապան-այգեպան</t>
  </si>
  <si>
    <t>Մեթոդիստ ուսումնական գծով տնօրենի տեղակալ</t>
  </si>
  <si>
    <t>ՔԱՂԱՔԱԿԱՆ ԵՎ ՀԱՅԵՑՈՂԱԿԱՆ ՊԱՇՏՈՆՆԵՐ</t>
  </si>
  <si>
    <t>ՀԱՄԱՅՆՔԱՅԻՆ ԾԱՌԱՅՈւԹՅԱՆ ՊԱՇՏՈՆՆԵՐ</t>
  </si>
  <si>
    <t>Աշխատակազմ</t>
  </si>
  <si>
    <t>Ընդհանուր բաժին</t>
  </si>
  <si>
    <t>Ֆինանսական բաժին</t>
  </si>
  <si>
    <t>ՏԵԽՆԻԿԱԿԱՆ ՍՊԱՍԱՐԿՈւՄ  ԻՐԱԿԱՆԱՑՆՈՂ  ԱՆՁՆԱԿԱԶՄ</t>
  </si>
  <si>
    <t>ԸՆԴԱՄԵՆԸ</t>
  </si>
  <si>
    <t>ՀԱՍՏԻՔԱՅԻՆ ՄԻԱՎՈՐԸ</t>
  </si>
  <si>
    <r>
      <t>ՊԱՇՏՈՆԱՅԻՆ ԴՐՈւՅՔԱՉԱՓԸ (</t>
    </r>
    <r>
      <rPr>
        <sz val="8"/>
        <rFont val="GHEA Grapalat"/>
        <family val="3"/>
      </rPr>
      <t>Սահմանվում է հաստիքային մեկ միավորի համար</t>
    </r>
    <r>
      <rPr>
        <sz val="11"/>
        <rFont val="GHEA Grapalat"/>
        <family val="3"/>
      </rPr>
      <t>)</t>
    </r>
  </si>
  <si>
    <t>ԱՄՍԵԿԱՆ ԱՇԽԱՏԱՎԱՐՁԸ</t>
  </si>
  <si>
    <t>ՀԱՍՏԻՔԻ                                                                      ԱՆՎԱՆՈՒՄԸ</t>
  </si>
  <si>
    <t xml:space="preserve">Աշխատակազմի ընդհանուր բաժնի առաջատար  մասնագետ </t>
  </si>
  <si>
    <t xml:space="preserve">2019ԹՎԱԿԱՆԻ ՓԱՐԱՔԱՐԻ ՀԱՄԱՅՆՔԱՊԵՏԱՐԱՆԻ ԱՇԽԱՏԱԿԱԶՄԻ ԱՇԽԱՏԱԿԻՑՆԵՐԻ ԹՎԱՔԱՆԱԿԸ,ՀԱՍՏԻՔԱՑՈՒՑԱԿԸ ԵՎ ՊԱՇՏՈՆԱՅԻՆ ԴՐՈՒՅՔԱՉԱՓԵՐԸ </t>
  </si>
  <si>
    <t xml:space="preserve">2019 ԹՎԱԿԱՆԻ ՓԱՐԱՔԱՐ ՀԱՄԱՅՆՔԻ  ԵՆԹԱԿԱՅՈՒԹՅԱՆ «ԲԱՐԵԿԱՐԳՈՒՄ»ՏՆՕՐԻՆՈՒԹՅԱՆ ԲՅՈւՋԵՏԱՅԻՆ ՀԻՄՆԱՐԿԻ ԱՇԽԱՏԱԿԻՑՆԵՐԻ ԹՎԱՔԱՆԱԿԸ,ՀԱՍՏԻՔԱՑՈՒՑԱԿԸ ԵՎ ՊԱՇՏՈՆԱՅԻՆ ԴՐՈՒՅՔԱՉԱՓԵՐԸ </t>
  </si>
  <si>
    <t xml:space="preserve">2019 ԹՎԱԿԱՆԻ ՓԱՐԱՔԱՐ ՀԱՄԱՅՆՔԻ  «ՄՇԱԿՈՒՅԹ ԵՎ ՍՊՈՐՏ» ՀՈԱԿ-Ի ԱՇԽԱՏԱԿԻՑՆԵՐԻ ԹՎԱՔԱՆԱԿԸ,ՀԱՍՏԻՔԱՑՈՒՑԱԿԸ ԵՎ ՊԱՇՏՈՆԱՅԻՆ ԴՐՈՒՅՔԱՉԱՓԵՐԸ </t>
  </si>
  <si>
    <t xml:space="preserve">2019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</si>
  <si>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2019ԹՎԱԿԱՆԻ ՓԱՐԱՔԱՐ ՀԱՄԱՅՆՔԻ  «ԹԱԻՐՈՎԻ ՄԱՆԿԱՊԱՐՏԵԶ»ՀՈԱԿ-Ի ԱՇԽԱՏԱԿԻՑՆԵՐԻ ԹՎԱՔԱՆԱԿԸ,ՀԱՍՏԻՔԱՑՈՒՑԱԿԸ ԵՎ ՊԱՇՏՈՆԱՅԻՆ ԴՐՈՒՅՔԱՉԱՓԵՐԸ </t>
  </si>
  <si>
    <t xml:space="preserve">2019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</si>
  <si>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 xml:space="preserve">Խորհրդական </t>
  </si>
  <si>
    <t>Օգնական</t>
  </si>
  <si>
    <t>Աշխատակազմի 1-ին կարգի մասնագետ /առաջատար ծառ.դաս. աստիճան/</t>
  </si>
  <si>
    <t>Նախկին հիմնական դպրոցի շենքի պահակ</t>
  </si>
  <si>
    <t>ՀԱՎԵԼՎԱԾ 2</t>
  </si>
  <si>
    <t>ՀԱՎԵԼՎԱԾ 6</t>
  </si>
  <si>
    <t>ՀԱՎԵԼՎԱԾ 5</t>
  </si>
  <si>
    <r>
      <t xml:space="preserve"> /3.2-1/</t>
    </r>
    <r>
      <rPr>
        <sz val="10"/>
        <color indexed="10"/>
        <rFont val="Arial Armenian"/>
        <family val="2"/>
      </rPr>
      <t>թափուր</t>
    </r>
  </si>
  <si>
    <t>1. Աշխատակիցների թվաքանակը` 23</t>
  </si>
  <si>
    <t xml:space="preserve"> Աշխատակիցների թվաքանակը` 23</t>
  </si>
  <si>
    <t>Հավաքարար /մայթերի/</t>
  </si>
  <si>
    <t>Պահակ-դռնապան</t>
  </si>
  <si>
    <t>1.  Աշխատակիցների թվաքանակը` 37</t>
  </si>
  <si>
    <r>
      <rPr>
        <sz val="10"/>
        <rFont val="GHEA Grapalat"/>
        <family val="3"/>
      </rPr>
      <t>ՊԱՇՏՈՆԱՅԻՆ ԴՐՈւՅՔԱՉԱՓԸ</t>
    </r>
    <r>
      <rPr>
        <sz val="11"/>
        <rFont val="GHEA Grapalat"/>
        <family val="3"/>
      </rPr>
      <t xml:space="preserve"> (</t>
    </r>
    <r>
      <rPr>
        <sz val="8"/>
        <rFont val="GHEA Grapalat"/>
        <family val="3"/>
      </rPr>
      <t>Սահմանվում է հաստիքային մեկ միավորի համար</t>
    </r>
    <r>
      <rPr>
        <sz val="11"/>
        <rFont val="GHEA Grapalat"/>
        <family val="3"/>
      </rPr>
      <t>)</t>
    </r>
  </si>
  <si>
    <t>Նախկին հիմնական դպրոցի ղեկավար</t>
  </si>
  <si>
    <t xml:space="preserve">Տնտեսական զարգացման և զբոսաշրջության  ծրագրերի պատասխանատու </t>
  </si>
  <si>
    <t xml:space="preserve">Զոդող </t>
  </si>
  <si>
    <t>Փականագործ</t>
  </si>
  <si>
    <t>ՀԱՅԱՍՏԱՆԻ ՀԱՆՐԱՊԵՏՈՒԹՅԱՆ ԱՐՄԱՎԻՐԻ ՄԱՐԶԻ ՓԱՐԱՔԱՐ ՀԱՄԱՅՆՔԻ ԱՎԱԳԱՆՈՒ 2018ԹՎԱԿԱՆԻ ՆՈՅԵՄԲԵՐԻ 9-Ի 42-Ա ՈՐՈՇՄԱՆ</t>
  </si>
  <si>
    <t>ՀԱՎԵԼՎԱԾ 7</t>
  </si>
  <si>
    <r>
      <t>«ՀԱՅԱՍՏԱՆԻ ՀԱՆՐԱՊԵՏՈՒԹՅԱՆ ԱՐՄԱՎԻՐԻ ՄԱՐԶԻ ՓԱՐԱՔԱՐ ՀԱՄԱՅՆՔԻ ԱՎԱԳԱՆՈՒ 2018ԹՎԱԿԱՆԻ ՆՈՅԵՄԲԵՐԻ 9-Ի</t>
    </r>
    <r>
      <rPr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42-Ա ՈՐՈՇՄԱՆ</t>
    </r>
  </si>
  <si>
    <t>»</t>
  </si>
  <si>
    <t>Համակարգիչների և ծրագրերի սպասարկող</t>
  </si>
  <si>
    <r>
      <t>ՀԱՅԱՍՏԱՆԻ ՀԱՆՐԱՊԵՏՈՒԹՅԱՆ ԱՐՄԱՎԻՐԻ ՄԱՐԶԻ ՓԱՐԱՔԱՐ ՀԱՄԱՅՆՔԻ ԱՎԱԳԱՆՈՒ 2018ԹՎԱԿԱՆԻ ԴԵԿՏԵՄԲԵՐԻ  12-Ի</t>
    </r>
    <r>
      <rPr>
        <sz val="9"/>
        <color indexed="10"/>
        <rFont val="GHEA Grapalat"/>
        <family val="3"/>
      </rPr>
      <t xml:space="preserve"> </t>
    </r>
    <r>
      <rPr>
        <sz val="9"/>
        <color indexed="10"/>
        <rFont val="GHEA Grapalat"/>
        <family val="3"/>
      </rPr>
      <t>42-Ա</t>
    </r>
    <r>
      <rPr>
        <sz val="9"/>
        <rFont val="GHEA Grapalat"/>
        <family val="3"/>
      </rPr>
      <t xml:space="preserve"> ՈՐՈՇՄԱՆ</t>
    </r>
  </si>
  <si>
    <t>ՀԱՎԵԼՎԱԾ 1</t>
  </si>
  <si>
    <t xml:space="preserve"> Աշխատակիցների թվաքանակը` 21</t>
  </si>
  <si>
    <t xml:space="preserve"> Համայնքի ղեկավարի տեղակալ</t>
  </si>
  <si>
    <t>1.  Աշխատակիցների թվաքանակը` 29</t>
  </si>
  <si>
    <t>Տնօրեն</t>
  </si>
  <si>
    <t>Հաշվետար-գանձապահ</t>
  </si>
  <si>
    <t>Աղբատար մեք.վարորդ</t>
  </si>
  <si>
    <t>Աղբատար մեք. բանվոր</t>
  </si>
  <si>
    <t>Գերեզմանների հսկիչ Փ.</t>
  </si>
  <si>
    <t>Գերեզմանների հսկիչ Թ.</t>
  </si>
  <si>
    <t xml:space="preserve">Բանվոր </t>
  </si>
  <si>
    <t>Աղբահանութ.հսկող բրիգադիր</t>
  </si>
  <si>
    <t>Հավաքարար /վարչ.շենքի/</t>
  </si>
  <si>
    <t>Այգեպան -հսկիչ /հուշահամալիրի /</t>
  </si>
  <si>
    <t>Բանվոր /բիոլճակի/</t>
  </si>
  <si>
    <t>Հավելավճար</t>
  </si>
  <si>
    <t>5%</t>
  </si>
  <si>
    <r>
      <t xml:space="preserve">ՀԱՅԱՍՏԱՆԻ ՀԱՆՐԱՊԵՏՈՒԹՅԱՆ ԱՐՄԱՎԻՐԻ ՄԱՐԶԻ ՓԱՐԱՔԱՐ ՀԱՄԱՅՆՔԻ ԱՎԱԳԱՆՈՒ 2018ԹՎԱԿԱՆԻ ԴԵԿՏԵՄԲԵՐԻ  21-Ի </t>
    </r>
    <r>
      <rPr>
        <sz val="10"/>
        <rFont val="GHEA Grapalat"/>
        <family val="3"/>
      </rPr>
      <t xml:space="preserve">48-Ա </t>
    </r>
    <r>
      <rPr>
        <sz val="9"/>
        <rFont val="GHEA Grapalat"/>
        <family val="3"/>
      </rPr>
      <t>ՈՐՈՇՄԱՆ</t>
    </r>
  </si>
  <si>
    <r>
      <t xml:space="preserve">ՀԱՅԱՍՏԱՆԻ ՀԱՆՐԱՊԵՏՈՒԹՅԱՆ ԱՐՄԱՎԻՐԻ ՄԱՐԶԻ ՓԱՐԱՔԱՐ ՀԱՄԱՅՆՔԻ ԱՎԱԳԱՆՈՒ 2019ԹՎԱԿԱՆԻ ՓԵՏՐՎԱՐԻ 28-Ի </t>
    </r>
    <r>
      <rPr>
        <sz val="10"/>
        <rFont val="GHEA Grapalat"/>
        <family val="3"/>
      </rPr>
      <t xml:space="preserve">16-Ա </t>
    </r>
    <r>
      <rPr>
        <sz val="9"/>
        <rFont val="GHEA Grapalat"/>
        <family val="3"/>
      </rPr>
      <t>ՈՐՈՇՄԱՆ</t>
    </r>
  </si>
  <si>
    <t xml:space="preserve"> Աշխատակիցների թվաքանակը` 20</t>
  </si>
  <si>
    <t>Օպերատոր-գործավար</t>
  </si>
  <si>
    <t>Գերեզմանների հսկիչ Փարաքար</t>
  </si>
  <si>
    <t>Գերեզմանների հսկիչ Թաիրով</t>
  </si>
  <si>
    <t>Աղբի  վարձ հավաքող Թաիրով</t>
  </si>
  <si>
    <t>Աղբի  վարձ հավաքող Փարաքար</t>
  </si>
  <si>
    <t>Նախկին հիմնական դպրոցի շենքի հսկիչ</t>
  </si>
  <si>
    <t>Տեղակալ-Ճարտարագետ</t>
  </si>
  <si>
    <t>2.Աշխատակազմի հաստիքացուցակը և պաշտոնային դրույքաչափը`     հազ.դրամ</t>
  </si>
  <si>
    <t>2.Աշխատակազմի հաստիքացուցակը և պաշտոնային դրույքաչափը`    հազ.դրամ</t>
  </si>
  <si>
    <t>2.Աշխատակազմի հաստիքացուցակը և պաշտոնային դրույքաչափը`  հազ.դրամ</t>
  </si>
  <si>
    <t>Կազմակերպիչ-հրահանգիչ</t>
  </si>
  <si>
    <t>Դռնապան- պահակ մշակույթի տան և սպորտ դպր.</t>
  </si>
  <si>
    <t>Նախկին հիմնական դպրոցի ղեկավար (շահագործելու դեպքում )</t>
  </si>
  <si>
    <t>Հավաքարար (տարածքի)</t>
  </si>
  <si>
    <t>Մեթոդիստ ուսումնական գծով տնօրենի տեղակալ/Փարաքար/</t>
  </si>
  <si>
    <t>Մեթոդիստ ուսումնական գծով տնօրենի տեղակալ/Թաիրով/</t>
  </si>
  <si>
    <t>Լվացարար/սպասքի/</t>
  </si>
  <si>
    <t xml:space="preserve">2019ԹՎԱԿԱՆԻ ՓԱՐԱՔԱՐ ՀԱՄԱՅՆՔԻ  ԹԱԻՐՈՎԻ ՄԱՆԿԱՊԱՐՏԵԶԻ ԱՇԽԱՏԱԿԻՑՆԵՐԻ ԹՎԱՔԱՆԱԿԸ,ՀԱՍՏԻՔԱՑՈՒՑԱԿԸ ԵՎ ՊԱՇՏՈՆԱՅԻՆ ԴՐՈՒՅՔԱՉԱՓԵՐԸ </t>
  </si>
  <si>
    <t>Տնտեսվար-պահեստապետ</t>
  </si>
  <si>
    <t>Օժանդակ բանվոր-այգեպան</t>
  </si>
  <si>
    <t>«ՀԱՅԱՍՏԱՆԻ ՀԱՆՐԱՊԵՏՈՒԹՅԱՆ ԱՐՄԱՎԻՐԻ ՄԱՐԶԻ ՓԱՐԱՔԱՐ ՀԱՄԱՅՆՔԻ ԱՎԱԳԱՆՈՒ 2019ԹՎԱԿԱՆԻ ՀՈւՆՎԱՐԻ 11-Ի 2-Ա ՈՐՈՇՄԱՆ</t>
  </si>
  <si>
    <t>Կրճատման ժամկետը</t>
  </si>
  <si>
    <t>Գործում է մինչև 2019թ.մայիսի 1-ը</t>
  </si>
  <si>
    <t>Ավանդական պարերի դասատու</t>
  </si>
  <si>
    <t>Սպորտային պարերի դասատու</t>
  </si>
  <si>
    <t>Դռնապան-պահակ</t>
  </si>
  <si>
    <t>1.  Աշխատակիցների թվաքանակը` 28</t>
  </si>
  <si>
    <t>1. Աշխատակիցների թվաքանակը` 16</t>
  </si>
  <si>
    <t>1. Աշխատակիցների թվաքանակը` 21</t>
  </si>
  <si>
    <t>1.  Աշխատակիցների թվաքանակը` 35</t>
  </si>
  <si>
    <r>
      <t xml:space="preserve">ՀԱՅԱՍՏԱՆԻ ՀԱՆՐԱՊԵՏՈՒԹՅԱՆ ԱՐՄԱՎԻՐԻ ՄԱՐԶԻ ՓԱՐԱՔԱՐ ՀԱՄԱՅՆՔԻ ԱՎԱԳԱՆՈՒ 2019ԹՎԱԿԱՆԻ ՀՈւՆԻՍԻ 12-Ի </t>
    </r>
    <r>
      <rPr>
        <sz val="10"/>
        <rFont val="GHEA Grapalat"/>
        <family val="3"/>
      </rPr>
      <t xml:space="preserve">----Ա </t>
    </r>
    <r>
      <rPr>
        <sz val="9"/>
        <rFont val="GHEA Grapalat"/>
        <family val="3"/>
      </rPr>
      <t>ՈՐՈՇՄԱՆ</t>
    </r>
  </si>
  <si>
    <r>
      <t xml:space="preserve">ՀԱՅԱՍՏԱՆԻ ՀԱՆՐԱՊԵՏՈՒԹՅԱՆ ԱՐՄԱՎԻՐԻ ՄԱՐԶԻ ՓԱՐԱՔԱՐ ՀԱՄԱՅՆՔԻ ԱՎԱԳԱՆՈՒ 2019ԹՎԱԿԱՆԻՀՈւՆԻՍԻ 12-Ի </t>
    </r>
    <r>
      <rPr>
        <sz val="10"/>
        <rFont val="GHEA Grapalat"/>
        <family val="3"/>
      </rPr>
      <t xml:space="preserve">-----Ա </t>
    </r>
    <r>
      <rPr>
        <sz val="9"/>
        <rFont val="GHEA Grapalat"/>
        <family val="3"/>
      </rPr>
      <t>ՈՐՈՇՄԱՆ</t>
    </r>
  </si>
  <si>
    <t>1.  Աշխատակիցների թվաքանակը` 32</t>
  </si>
  <si>
    <t>1. Աշխատակիցների թվաքանակը` 20</t>
  </si>
  <si>
    <t>&lt;&lt;ՀԱՎԵԼՎԱԾ 5</t>
  </si>
  <si>
    <t>3007.300&gt;&gt;:</t>
  </si>
  <si>
    <t>&lt;&lt;ՀԱՎԵԼՎԱԾ 4</t>
  </si>
  <si>
    <t>1631.750&gt;&gt;:</t>
  </si>
  <si>
    <t>&lt;&lt;ՀԱՎԵԼՎԱԾ 7</t>
  </si>
  <si>
    <r>
      <t>ՀԱՅԱՍՏԱՆԻ ՀԱՆՐԱՊԵՏՈՒԹՅԱՆ ԱՐՄԱՎԻՐԻ ՄԱՐԶԻ ՓԱՐԱՔԱՐ ՀԱՄԱՅՆՔԻ ԱՎԱԳԱՆՈՒ 2019 ԹՎԱԿԱՆԻ ՓԵՏՐՎԱՐԻ   28-Ի</t>
    </r>
    <r>
      <rPr>
        <sz val="9"/>
        <color indexed="10"/>
        <rFont val="GHEA Grapalat"/>
        <family val="3"/>
      </rPr>
      <t xml:space="preserve">   16</t>
    </r>
    <r>
      <rPr>
        <sz val="9"/>
        <rFont val="GHEA Grapalat"/>
        <family val="3"/>
      </rPr>
      <t>-Ա ՈՐՈՇՄԱՆ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</si>
</sst>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0.000"/>
    <numFmt numFmtId="190" formatCode="_-* #,##0.0_р_._-;\-* #,##0.0_р_._-;_-* &quot;-&quot;??_р_._-;_-@_-"/>
    <numFmt numFmtId="191" formatCode="_-* #,##0_р_._-;\-* #,##0_р_._-;_-* &quot;-&quot;??_р_._-;_-@_-"/>
    <numFmt numFmtId="192" formatCode="_-* #,##0.000_р_._-;\-* #,##0.000_р_._-;_-* &quot;-&quot;??_р_._-;_-@_-"/>
    <numFmt numFmtId="193" formatCode="_(* #,##0.0_);_(* \(#,##0.0\);_(* &quot;-&quot;?_);_(@_)"/>
    <numFmt numFmtId="194" formatCode="_(* #,##0.00_);_(* \(#,##0.00\);_(* &quot;-&quot;?_);_(@_)"/>
    <numFmt numFmtId="195" formatCode="#,##0.000_);\(#,##0.000\)"/>
    <numFmt numFmtId="196" formatCode="_(* #,##0.000_);_(* \(#,##0.000\);_(* &quot;-&quot;???_);_(@_)"/>
    <numFmt numFmtId="197" formatCode="#,##0.000_р_.;\-#,##0.000_р_."/>
    <numFmt numFmtId="198" formatCode="_-* #,##0.000_р_._-;\-* #,##0.000_р_._-;_-* &quot;-&quot;???_р_._-;_-@_-"/>
    <numFmt numFmtId="199" formatCode="_-* #,##0.0\ _դ_ր_._-;\-* #,##0.0\ _դ_ր_._-;_-* &quot;-&quot;?\ _դ_ր_._-;_-@_-"/>
    <numFmt numFmtId="200" formatCode="#,##0.00_ ;\-#,##0.00\ "/>
    <numFmt numFmtId="201" formatCode="_-* #,##0.0\ _₽_-;\-* #,##0.0\ _₽_-;_-* &quot;-&quot;?\ _₽_-;_-@_-"/>
    <numFmt numFmtId="202" formatCode="#,##0.0_ ;\-#,##0.0\ "/>
  </numFmts>
  <fonts count="50">
    <font>
      <sz val="10"/>
      <name val="Arial"/>
      <family val="0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10"/>
      <color indexed="8"/>
      <name val="GHEA Grapalat"/>
      <family val="3"/>
    </font>
    <font>
      <sz val="9"/>
      <color indexed="10"/>
      <name val="GHEA Grapalat"/>
      <family val="3"/>
    </font>
    <font>
      <sz val="10"/>
      <color indexed="10"/>
      <name val="Arial Armenian"/>
      <family val="2"/>
    </font>
    <font>
      <sz val="9"/>
      <color indexed="8"/>
      <name val="GHEA Grapalat"/>
      <family val="3"/>
    </font>
    <font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0" fontId="4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90" fontId="4" fillId="0" borderId="10" xfId="5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190" fontId="3" fillId="33" borderId="15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189" fontId="3" fillId="33" borderId="23" xfId="0" applyNumberFormat="1" applyFont="1" applyFill="1" applyBorder="1" applyAlignment="1">
      <alignment horizontal="center" vertical="center" wrapText="1"/>
    </xf>
    <xf numFmtId="39" fontId="10" fillId="0" borderId="2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2" fontId="4" fillId="0" borderId="22" xfId="58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9" fontId="10" fillId="33" borderId="23" xfId="0" applyNumberFormat="1" applyFont="1" applyFill="1" applyBorder="1" applyAlignment="1">
      <alignment horizontal="center" vertical="center" wrapText="1"/>
    </xf>
    <xf numFmtId="188" fontId="4" fillId="0" borderId="22" xfId="58" applyNumberFormat="1" applyFont="1" applyFill="1" applyBorder="1" applyAlignment="1">
      <alignment horizontal="center" vertical="center"/>
    </xf>
    <xf numFmtId="188" fontId="4" fillId="0" borderId="25" xfId="58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88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5" fontId="10" fillId="33" borderId="23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2" fontId="10" fillId="35" borderId="0" xfId="0" applyNumberFormat="1" applyFont="1" applyFill="1" applyBorder="1" applyAlignment="1">
      <alignment horizontal="center" vertical="center" wrapText="1"/>
    </xf>
    <xf numFmtId="188" fontId="10" fillId="35" borderId="0" xfId="0" applyNumberFormat="1" applyFont="1" applyFill="1" applyBorder="1" applyAlignment="1">
      <alignment horizontal="center" vertical="center" wrapText="1"/>
    </xf>
    <xf numFmtId="195" fontId="10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35" borderId="24" xfId="0" applyNumberFormat="1" applyFont="1" applyFill="1" applyBorder="1" applyAlignment="1">
      <alignment horizontal="center" vertical="center"/>
    </xf>
    <xf numFmtId="179" fontId="4" fillId="0" borderId="10" xfId="58" applyNumberFormat="1" applyFont="1" applyBorder="1" applyAlignment="1">
      <alignment horizontal="center" vertical="center"/>
    </xf>
    <xf numFmtId="188" fontId="10" fillId="33" borderId="26" xfId="0" applyNumberFormat="1" applyFont="1" applyFill="1" applyBorder="1" applyAlignment="1">
      <alignment horizontal="center" vertical="center" wrapText="1"/>
    </xf>
    <xf numFmtId="188" fontId="4" fillId="0" borderId="12" xfId="58" applyNumberFormat="1" applyFont="1" applyFill="1" applyBorder="1" applyAlignment="1">
      <alignment horizontal="center" vertical="center"/>
    </xf>
    <xf numFmtId="190" fontId="4" fillId="0" borderId="10" xfId="58" applyNumberFormat="1" applyFont="1" applyFill="1" applyBorder="1" applyAlignment="1">
      <alignment horizontal="center"/>
    </xf>
    <xf numFmtId="188" fontId="4" fillId="0" borderId="10" xfId="58" applyNumberFormat="1" applyFont="1" applyFill="1" applyBorder="1" applyAlignment="1">
      <alignment horizontal="center"/>
    </xf>
    <xf numFmtId="193" fontId="4" fillId="0" borderId="10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58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8" fontId="4" fillId="35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8" fontId="4" fillId="0" borderId="24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2" fontId="6" fillId="35" borderId="25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2" fontId="3" fillId="35" borderId="0" xfId="0" applyNumberFormat="1" applyFont="1" applyFill="1" applyBorder="1" applyAlignment="1">
      <alignment horizontal="center" vertical="center" wrapText="1"/>
    </xf>
    <xf numFmtId="190" fontId="3" fillId="35" borderId="0" xfId="0" applyNumberFormat="1" applyFont="1" applyFill="1" applyBorder="1" applyAlignment="1">
      <alignment horizontal="center" vertical="center" wrapText="1"/>
    </xf>
    <xf numFmtId="188" fontId="3" fillId="35" borderId="0" xfId="0" applyNumberFormat="1" applyFont="1" applyFill="1" applyBorder="1" applyAlignment="1">
      <alignment horizontal="center" vertical="center" wrapText="1"/>
    </xf>
    <xf numFmtId="188" fontId="10" fillId="35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/>
    </xf>
    <xf numFmtId="190" fontId="4" fillId="0" borderId="12" xfId="58" applyNumberFormat="1" applyFont="1" applyBorder="1" applyAlignment="1">
      <alignment horizontal="center" vertical="center"/>
    </xf>
    <xf numFmtId="179" fontId="4" fillId="0" borderId="12" xfId="58" applyNumberFormat="1" applyFont="1" applyBorder="1" applyAlignment="1">
      <alignment horizontal="center" vertical="center"/>
    </xf>
    <xf numFmtId="190" fontId="4" fillId="0" borderId="12" xfId="58" applyNumberFormat="1" applyFont="1" applyFill="1" applyBorder="1" applyAlignment="1">
      <alignment horizontal="center" vertical="center"/>
    </xf>
    <xf numFmtId="190" fontId="4" fillId="0" borderId="12" xfId="58" applyNumberFormat="1" applyFont="1" applyFill="1" applyBorder="1" applyAlignment="1">
      <alignment horizontal="center"/>
    </xf>
    <xf numFmtId="188" fontId="4" fillId="0" borderId="12" xfId="58" applyNumberFormat="1" applyFont="1" applyFill="1" applyBorder="1" applyAlignment="1">
      <alignment horizontal="center"/>
    </xf>
    <xf numFmtId="193" fontId="4" fillId="0" borderId="12" xfId="0" applyNumberFormat="1" applyFont="1" applyBorder="1" applyAlignment="1">
      <alignment horizontal="center" vertical="center"/>
    </xf>
    <xf numFmtId="188" fontId="10" fillId="33" borderId="13" xfId="0" applyNumberFormat="1" applyFont="1" applyFill="1" applyBorder="1" applyAlignment="1">
      <alignment horizontal="center" vertical="center" wrapText="1"/>
    </xf>
    <xf numFmtId="202" fontId="4" fillId="0" borderId="17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5" borderId="31" xfId="0" applyFont="1" applyFill="1" applyBorder="1" applyAlignment="1">
      <alignment vertical="center" wrapText="1"/>
    </xf>
    <xf numFmtId="0" fontId="10" fillId="35" borderId="31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9" fontId="3" fillId="35" borderId="0" xfId="0" applyNumberFormat="1" applyFont="1" applyFill="1" applyBorder="1" applyAlignment="1">
      <alignment horizontal="center" vertical="center" wrapText="1"/>
    </xf>
    <xf numFmtId="188" fontId="10" fillId="35" borderId="0" xfId="0" applyNumberFormat="1" applyFont="1" applyFill="1" applyBorder="1" applyAlignment="1">
      <alignment horizontal="right" vertical="top" wrapText="1"/>
    </xf>
    <xf numFmtId="190" fontId="4" fillId="0" borderId="10" xfId="58" applyNumberFormat="1" applyFont="1" applyFill="1" applyBorder="1" applyAlignment="1">
      <alignment horizontal="left" vertical="center"/>
    </xf>
    <xf numFmtId="188" fontId="4" fillId="0" borderId="10" xfId="58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188" fontId="3" fillId="36" borderId="11" xfId="0" applyNumberFormat="1" applyFont="1" applyFill="1" applyBorder="1" applyAlignment="1">
      <alignment horizontal="center" vertical="center" wrapText="1"/>
    </xf>
    <xf numFmtId="188" fontId="3" fillId="36" borderId="13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4" fillId="35" borderId="10" xfId="0" applyNumberFormat="1" applyFont="1" applyFill="1" applyBorder="1" applyAlignment="1">
      <alignment horizontal="center" vertical="center" wrapText="1"/>
    </xf>
    <xf numFmtId="2" fontId="4" fillId="0" borderId="12" xfId="58" applyNumberFormat="1" applyFont="1" applyBorder="1" applyAlignment="1">
      <alignment horizontal="center" vertical="center"/>
    </xf>
    <xf numFmtId="39" fontId="10" fillId="0" borderId="12" xfId="0" applyNumberFormat="1" applyFont="1" applyBorder="1" applyAlignment="1">
      <alignment horizontal="center" vertical="center" wrapText="1"/>
    </xf>
    <xf numFmtId="195" fontId="10" fillId="33" borderId="13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6" borderId="2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188" fontId="10" fillId="36" borderId="13" xfId="0" applyNumberFormat="1" applyFont="1" applyFill="1" applyBorder="1" applyAlignment="1">
      <alignment horizontal="center" vertical="center" wrapText="1"/>
    </xf>
    <xf numFmtId="189" fontId="10" fillId="36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vertical="center" wrapText="1"/>
    </xf>
    <xf numFmtId="2" fontId="10" fillId="36" borderId="14" xfId="0" applyNumberFormat="1" applyFont="1" applyFill="1" applyBorder="1" applyAlignment="1">
      <alignment horizontal="center" vertical="center" wrapText="1"/>
    </xf>
    <xf numFmtId="190" fontId="10" fillId="36" borderId="15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2" fontId="4" fillId="35" borderId="24" xfId="0" applyNumberFormat="1" applyFont="1" applyFill="1" applyBorder="1" applyAlignment="1">
      <alignment horizontal="center" vertical="center"/>
    </xf>
    <xf numFmtId="2" fontId="4" fillId="35" borderId="2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188" fontId="10" fillId="36" borderId="10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90" fontId="4" fillId="0" borderId="25" xfId="58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11" fillId="35" borderId="10" xfId="0" applyNumberFormat="1" applyFont="1" applyFill="1" applyBorder="1" applyAlignment="1">
      <alignment horizontal="center" vertical="center" wrapText="1"/>
    </xf>
    <xf numFmtId="190" fontId="4" fillId="0" borderId="25" xfId="58" applyNumberFormat="1" applyFont="1" applyFill="1" applyBorder="1" applyAlignment="1">
      <alignment horizontal="center" vertical="center"/>
    </xf>
    <xf numFmtId="2" fontId="4" fillId="0" borderId="10" xfId="58" applyNumberFormat="1" applyFont="1" applyFill="1" applyBorder="1" applyAlignment="1">
      <alignment horizontal="center" vertical="center"/>
    </xf>
    <xf numFmtId="193" fontId="4" fillId="35" borderId="10" xfId="0" applyNumberFormat="1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9" fontId="10" fillId="36" borderId="10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Alignment="1">
      <alignment vertical="center" wrapText="1"/>
    </xf>
    <xf numFmtId="39" fontId="10" fillId="0" borderId="10" xfId="0" applyNumberFormat="1" applyFont="1" applyBorder="1" applyAlignment="1">
      <alignment horizontal="center" vertical="center" wrapText="1"/>
    </xf>
    <xf numFmtId="195" fontId="1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STIQAC.%2001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Մարզ.ընդամենը"/>
      <sheetName val="Գյուղապետ.  (2)"/>
      <sheetName val="Գյուղապետ. "/>
      <sheetName val="Բարեկարգում  (2)"/>
      <sheetName val="Բարեկարգում "/>
      <sheetName val="Մշակույթ"/>
      <sheetName val="Փարաքարի Մանկապարտեզ"/>
      <sheetName val="ԹաիրովիՄանկապ. "/>
      <sheetName val="ԱրվեստիԴպրո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82">
      <selection activeCell="C87" sqref="C87:E87"/>
    </sheetView>
  </sheetViews>
  <sheetFormatPr defaultColWidth="9.140625" defaultRowHeight="12.75"/>
  <cols>
    <col min="1" max="1" width="4.421875" style="1" customWidth="1"/>
    <col min="2" max="2" width="65.8515625" style="1" customWidth="1"/>
    <col min="3" max="3" width="8.00390625" style="3" customWidth="1"/>
    <col min="4" max="4" width="15.00390625" style="3" customWidth="1"/>
    <col min="5" max="5" width="14.140625" style="21" customWidth="1"/>
    <col min="6" max="6" width="14.28125" style="1" customWidth="1"/>
    <col min="7" max="7" width="6.421875" style="1" customWidth="1"/>
    <col min="8" max="16384" width="9.140625" style="1" customWidth="1"/>
  </cols>
  <sheetData>
    <row r="1" spans="1:5" ht="15" customHeight="1">
      <c r="A1" s="13"/>
      <c r="B1" s="13"/>
      <c r="C1" s="13"/>
      <c r="D1" s="13"/>
      <c r="E1" s="54" t="s">
        <v>147</v>
      </c>
    </row>
    <row r="2" spans="1:5" s="69" customFormat="1" ht="57.75" customHeight="1">
      <c r="A2" s="64"/>
      <c r="B2" s="65"/>
      <c r="C2" s="197" t="s">
        <v>197</v>
      </c>
      <c r="D2" s="197"/>
      <c r="E2" s="197"/>
    </row>
    <row r="3" spans="1:5" s="69" customFormat="1" ht="24.75" customHeight="1">
      <c r="A3" s="64"/>
      <c r="B3" s="65"/>
      <c r="C3" s="106"/>
      <c r="D3" s="106"/>
      <c r="E3" s="54" t="s">
        <v>203</v>
      </c>
    </row>
    <row r="4" spans="1:5" s="69" customFormat="1" ht="57" customHeight="1">
      <c r="A4" s="64"/>
      <c r="B4" s="65"/>
      <c r="C4" s="197" t="s">
        <v>206</v>
      </c>
      <c r="D4" s="197"/>
      <c r="E4" s="197"/>
    </row>
    <row r="5" spans="1:5" ht="31.5" customHeight="1">
      <c r="A5" s="14"/>
      <c r="B5" s="198" t="s">
        <v>119</v>
      </c>
      <c r="C5" s="198"/>
      <c r="D5" s="198"/>
      <c r="E5" s="198"/>
    </row>
    <row r="6" spans="1:5" ht="24.75" customHeight="1">
      <c r="A6" s="14"/>
      <c r="B6" s="199" t="s">
        <v>194</v>
      </c>
      <c r="C6" s="199"/>
      <c r="D6" s="199"/>
      <c r="E6" s="28"/>
    </row>
    <row r="7" spans="1:5" ht="24.75" customHeight="1" thickBot="1">
      <c r="A7" s="14"/>
      <c r="B7" s="200" t="s">
        <v>176</v>
      </c>
      <c r="C7" s="200"/>
      <c r="D7" s="200"/>
      <c r="E7" s="28"/>
    </row>
    <row r="8" spans="1:5" ht="51" customHeight="1">
      <c r="A8" s="30" t="s">
        <v>9</v>
      </c>
      <c r="B8" s="31" t="s">
        <v>1</v>
      </c>
      <c r="C8" s="32" t="s">
        <v>2</v>
      </c>
      <c r="D8" s="32" t="s">
        <v>59</v>
      </c>
      <c r="E8" s="7" t="s">
        <v>60</v>
      </c>
    </row>
    <row r="9" spans="1:5" ht="24.75" customHeight="1">
      <c r="A9" s="155">
        <v>1</v>
      </c>
      <c r="B9" s="156" t="s">
        <v>63</v>
      </c>
      <c r="C9" s="157">
        <v>1</v>
      </c>
      <c r="D9" s="9">
        <v>180</v>
      </c>
      <c r="E9" s="87">
        <f>+C9*D9</f>
        <v>180</v>
      </c>
    </row>
    <row r="10" spans="1:5" ht="24.75" customHeight="1">
      <c r="A10" s="155">
        <v>2</v>
      </c>
      <c r="B10" s="58" t="s">
        <v>83</v>
      </c>
      <c r="C10" s="157">
        <v>1</v>
      </c>
      <c r="D10" s="9">
        <v>140</v>
      </c>
      <c r="E10" s="87">
        <f aca="true" t="shared" si="0" ref="E10:E22">+C10*D10</f>
        <v>140</v>
      </c>
    </row>
    <row r="11" spans="1:5" ht="33.75" customHeight="1">
      <c r="A11" s="155">
        <v>15</v>
      </c>
      <c r="B11" s="58" t="s">
        <v>20</v>
      </c>
      <c r="C11" s="73">
        <v>0.5</v>
      </c>
      <c r="D11" s="76">
        <v>140</v>
      </c>
      <c r="E11" s="76">
        <f>+C11*D11</f>
        <v>70</v>
      </c>
    </row>
    <row r="12" spans="1:5" ht="24.75" customHeight="1">
      <c r="A12" s="155">
        <v>3</v>
      </c>
      <c r="B12" s="156" t="s">
        <v>177</v>
      </c>
      <c r="C12" s="157">
        <v>1</v>
      </c>
      <c r="D12" s="9">
        <v>105</v>
      </c>
      <c r="E12" s="87">
        <f t="shared" si="0"/>
        <v>105</v>
      </c>
    </row>
    <row r="13" spans="1:5" ht="24.75" customHeight="1">
      <c r="A13" s="155">
        <v>4</v>
      </c>
      <c r="B13" s="156" t="s">
        <v>10</v>
      </c>
      <c r="C13" s="157">
        <v>1</v>
      </c>
      <c r="D13" s="76">
        <v>110</v>
      </c>
      <c r="E13" s="87">
        <f t="shared" si="0"/>
        <v>110</v>
      </c>
    </row>
    <row r="14" spans="1:5" ht="24.75" customHeight="1">
      <c r="A14" s="155">
        <v>5</v>
      </c>
      <c r="B14" s="156" t="s">
        <v>11</v>
      </c>
      <c r="C14" s="157">
        <v>1</v>
      </c>
      <c r="D14" s="76">
        <v>95</v>
      </c>
      <c r="E14" s="87">
        <f t="shared" si="0"/>
        <v>95</v>
      </c>
    </row>
    <row r="15" spans="1:5" ht="24.75" customHeight="1">
      <c r="A15" s="155">
        <v>6</v>
      </c>
      <c r="B15" s="156" t="s">
        <v>12</v>
      </c>
      <c r="C15" s="157">
        <v>0.5</v>
      </c>
      <c r="D15" s="76">
        <v>90</v>
      </c>
      <c r="E15" s="87">
        <f t="shared" si="0"/>
        <v>45</v>
      </c>
    </row>
    <row r="16" spans="1:5" ht="24.75" customHeight="1">
      <c r="A16" s="155">
        <v>7</v>
      </c>
      <c r="B16" s="156" t="s">
        <v>13</v>
      </c>
      <c r="C16" s="157">
        <v>2</v>
      </c>
      <c r="D16" s="9">
        <v>124</v>
      </c>
      <c r="E16" s="87">
        <f t="shared" si="0"/>
        <v>248</v>
      </c>
    </row>
    <row r="17" spans="1:5" ht="24.75" customHeight="1">
      <c r="A17" s="155">
        <v>8</v>
      </c>
      <c r="B17" s="58" t="s">
        <v>77</v>
      </c>
      <c r="C17" s="157">
        <v>1</v>
      </c>
      <c r="D17" s="9">
        <v>95</v>
      </c>
      <c r="E17" s="87">
        <f t="shared" si="0"/>
        <v>95</v>
      </c>
    </row>
    <row r="18" spans="1:5" ht="24.75" customHeight="1">
      <c r="A18" s="155">
        <v>9</v>
      </c>
      <c r="B18" s="58" t="s">
        <v>78</v>
      </c>
      <c r="C18" s="157">
        <v>0.75</v>
      </c>
      <c r="D18" s="9">
        <v>85</v>
      </c>
      <c r="E18" s="87">
        <f t="shared" si="0"/>
        <v>63.75</v>
      </c>
    </row>
    <row r="19" spans="1:5" ht="24.75" customHeight="1">
      <c r="A19" s="155">
        <v>10</v>
      </c>
      <c r="B19" s="162" t="s">
        <v>79</v>
      </c>
      <c r="C19" s="157">
        <v>1</v>
      </c>
      <c r="D19" s="9">
        <v>80</v>
      </c>
      <c r="E19" s="87">
        <f t="shared" si="0"/>
        <v>80</v>
      </c>
    </row>
    <row r="20" spans="1:5" ht="24.75" customHeight="1">
      <c r="A20" s="155">
        <v>11</v>
      </c>
      <c r="B20" s="156" t="s">
        <v>48</v>
      </c>
      <c r="C20" s="157">
        <v>1</v>
      </c>
      <c r="D20" s="9">
        <v>80</v>
      </c>
      <c r="E20" s="87">
        <f t="shared" si="0"/>
        <v>80</v>
      </c>
    </row>
    <row r="21" spans="1:5" ht="24.75" customHeight="1">
      <c r="A21" s="155">
        <v>12</v>
      </c>
      <c r="B21" s="156" t="s">
        <v>178</v>
      </c>
      <c r="C21" s="157">
        <v>1</v>
      </c>
      <c r="D21" s="9">
        <v>90</v>
      </c>
      <c r="E21" s="87">
        <f t="shared" si="0"/>
        <v>90</v>
      </c>
    </row>
    <row r="22" spans="1:5" ht="32.25" customHeight="1">
      <c r="A22" s="155">
        <v>13</v>
      </c>
      <c r="B22" s="163" t="s">
        <v>179</v>
      </c>
      <c r="C22" s="164">
        <v>1</v>
      </c>
      <c r="D22" s="9">
        <v>140</v>
      </c>
      <c r="E22" s="87">
        <f t="shared" si="0"/>
        <v>140</v>
      </c>
    </row>
    <row r="23" spans="1:5" ht="24.75" customHeight="1">
      <c r="A23" s="155">
        <v>14</v>
      </c>
      <c r="B23" s="162" t="s">
        <v>180</v>
      </c>
      <c r="C23" s="164">
        <v>1</v>
      </c>
      <c r="D23" s="9">
        <v>90</v>
      </c>
      <c r="E23" s="87">
        <f>+C23*D23</f>
        <v>90</v>
      </c>
    </row>
    <row r="24" spans="1:5" ht="24.75" customHeight="1" thickBot="1">
      <c r="A24" s="155"/>
      <c r="B24" s="165" t="s">
        <v>8</v>
      </c>
      <c r="C24" s="166">
        <f>SUM(C9:C23)</f>
        <v>14.75</v>
      </c>
      <c r="D24" s="167"/>
      <c r="E24" s="182" t="s">
        <v>204</v>
      </c>
    </row>
    <row r="25" spans="1:5" s="69" customFormat="1" ht="24.75" customHeight="1">
      <c r="A25" s="64"/>
      <c r="B25" s="65"/>
      <c r="C25" s="107"/>
      <c r="D25" s="108"/>
      <c r="E25" s="137"/>
    </row>
    <row r="26" spans="1:5" s="69" customFormat="1" ht="24.75" customHeight="1">
      <c r="A26" s="64"/>
      <c r="B26" s="201" t="s">
        <v>85</v>
      </c>
      <c r="C26" s="201"/>
      <c r="D26" s="201"/>
      <c r="E26" s="201"/>
    </row>
    <row r="27" spans="1:5" s="69" customFormat="1" ht="17.25" customHeight="1">
      <c r="A27" s="64"/>
      <c r="B27" s="65"/>
      <c r="C27" s="107"/>
      <c r="D27" s="108"/>
      <c r="E27" s="54" t="s">
        <v>127</v>
      </c>
    </row>
    <row r="28" spans="1:5" s="69" customFormat="1" ht="52.5" customHeight="1">
      <c r="A28" s="64"/>
      <c r="B28" s="65"/>
      <c r="C28" s="197" t="s">
        <v>197</v>
      </c>
      <c r="D28" s="197"/>
      <c r="E28" s="197"/>
    </row>
    <row r="29" spans="1:5" s="69" customFormat="1" ht="24.75" customHeight="1">
      <c r="A29" s="64"/>
      <c r="B29" s="65"/>
      <c r="C29" s="107"/>
      <c r="D29" s="108"/>
      <c r="E29" s="54" t="s">
        <v>201</v>
      </c>
    </row>
    <row r="30" spans="1:5" s="69" customFormat="1" ht="54" customHeight="1">
      <c r="A30" s="64"/>
      <c r="B30" s="65"/>
      <c r="C30" s="197" t="s">
        <v>206</v>
      </c>
      <c r="D30" s="197"/>
      <c r="E30" s="197"/>
    </row>
    <row r="31" spans="1:5" s="69" customFormat="1" ht="24.75" customHeight="1">
      <c r="A31" s="64"/>
      <c r="B31" s="65"/>
      <c r="C31" s="107"/>
      <c r="D31" s="108"/>
      <c r="E31" s="54" t="s">
        <v>128</v>
      </c>
    </row>
    <row r="32" spans="1:5" s="69" customFormat="1" ht="67.5" customHeight="1">
      <c r="A32" s="64"/>
      <c r="B32" s="65"/>
      <c r="C32" s="197" t="s">
        <v>206</v>
      </c>
      <c r="D32" s="197"/>
      <c r="E32" s="197"/>
    </row>
    <row r="33" spans="1:5" ht="37.5" customHeight="1">
      <c r="A33" s="14"/>
      <c r="B33" s="198" t="s">
        <v>120</v>
      </c>
      <c r="C33" s="198"/>
      <c r="D33" s="198"/>
      <c r="E33" s="198"/>
    </row>
    <row r="34" spans="1:5" ht="24.75" customHeight="1">
      <c r="A34" s="14"/>
      <c r="B34" s="199" t="s">
        <v>150</v>
      </c>
      <c r="C34" s="199"/>
      <c r="D34" s="199"/>
      <c r="E34" s="28"/>
    </row>
    <row r="35" spans="1:5" ht="22.5" customHeight="1">
      <c r="A35" s="14"/>
      <c r="B35" s="200" t="s">
        <v>174</v>
      </c>
      <c r="C35" s="200"/>
      <c r="D35" s="200"/>
      <c r="E35" s="28"/>
    </row>
    <row r="36" spans="1:5" ht="24.75" customHeight="1" thickBot="1">
      <c r="A36" s="14"/>
      <c r="B36" s="63"/>
      <c r="C36" s="63"/>
      <c r="D36" s="63"/>
      <c r="E36" s="28"/>
    </row>
    <row r="37" spans="1:5" ht="49.5" customHeight="1">
      <c r="A37" s="30" t="s">
        <v>9</v>
      </c>
      <c r="B37" s="31" t="s">
        <v>1</v>
      </c>
      <c r="C37" s="32" t="s">
        <v>2</v>
      </c>
      <c r="D37" s="32" t="s">
        <v>65</v>
      </c>
      <c r="E37" s="7" t="s">
        <v>66</v>
      </c>
    </row>
    <row r="38" spans="1:5" ht="24.75" customHeight="1">
      <c r="A38" s="155">
        <v>1</v>
      </c>
      <c r="B38" s="156" t="s">
        <v>57</v>
      </c>
      <c r="C38" s="157">
        <v>1</v>
      </c>
      <c r="D38" s="17">
        <v>185</v>
      </c>
      <c r="E38" s="176">
        <f>+C38*D38</f>
        <v>185</v>
      </c>
    </row>
    <row r="39" spans="1:5" ht="32.25" customHeight="1">
      <c r="A39" s="155">
        <v>2</v>
      </c>
      <c r="B39" s="156" t="s">
        <v>181</v>
      </c>
      <c r="C39" s="157">
        <v>1</v>
      </c>
      <c r="D39" s="17">
        <v>140</v>
      </c>
      <c r="E39" s="176">
        <f>+C39*D39</f>
        <v>140</v>
      </c>
    </row>
    <row r="40" spans="1:5" ht="24.75" customHeight="1">
      <c r="A40" s="155">
        <v>3</v>
      </c>
      <c r="B40" s="156" t="s">
        <v>182</v>
      </c>
      <c r="C40" s="157">
        <v>1</v>
      </c>
      <c r="D40" s="17">
        <v>140</v>
      </c>
      <c r="E40" s="176">
        <f>+C40*D40</f>
        <v>140</v>
      </c>
    </row>
    <row r="41" spans="1:5" ht="24.75" customHeight="1">
      <c r="A41" s="155">
        <v>4</v>
      </c>
      <c r="B41" s="156" t="s">
        <v>62</v>
      </c>
      <c r="C41" s="157">
        <v>0.5</v>
      </c>
      <c r="D41" s="17">
        <v>90</v>
      </c>
      <c r="E41" s="176">
        <f aca="true" t="shared" si="1" ref="E41:E58">+C41*D41</f>
        <v>45</v>
      </c>
    </row>
    <row r="42" spans="1:5" ht="24.75" customHeight="1">
      <c r="A42" s="155">
        <v>5</v>
      </c>
      <c r="B42" s="156" t="s">
        <v>20</v>
      </c>
      <c r="C42" s="157">
        <v>1</v>
      </c>
      <c r="D42" s="17">
        <v>140</v>
      </c>
      <c r="E42" s="176">
        <f t="shared" si="1"/>
        <v>140</v>
      </c>
    </row>
    <row r="43" spans="1:5" ht="24.75" customHeight="1">
      <c r="A43" s="155">
        <v>6</v>
      </c>
      <c r="B43" s="156" t="s">
        <v>58</v>
      </c>
      <c r="C43" s="157">
        <v>1</v>
      </c>
      <c r="D43" s="17">
        <v>108</v>
      </c>
      <c r="E43" s="176">
        <f t="shared" si="1"/>
        <v>108</v>
      </c>
    </row>
    <row r="44" spans="1:5" ht="24.75" customHeight="1">
      <c r="A44" s="155">
        <v>7</v>
      </c>
      <c r="B44" s="156" t="s">
        <v>21</v>
      </c>
      <c r="C44" s="157">
        <v>5.6</v>
      </c>
      <c r="D44" s="17">
        <v>108</v>
      </c>
      <c r="E44" s="176">
        <f t="shared" si="1"/>
        <v>604.8</v>
      </c>
    </row>
    <row r="45" spans="1:5" ht="24.75" customHeight="1">
      <c r="A45" s="155">
        <v>8</v>
      </c>
      <c r="B45" s="156" t="s">
        <v>22</v>
      </c>
      <c r="C45" s="157">
        <v>5</v>
      </c>
      <c r="D45" s="17">
        <v>85</v>
      </c>
      <c r="E45" s="176">
        <f t="shared" si="1"/>
        <v>425</v>
      </c>
    </row>
    <row r="46" spans="1:5" ht="24.75" customHeight="1">
      <c r="A46" s="155">
        <v>9</v>
      </c>
      <c r="B46" s="156" t="s">
        <v>23</v>
      </c>
      <c r="C46" s="157">
        <v>1</v>
      </c>
      <c r="D46" s="17">
        <v>108</v>
      </c>
      <c r="E46" s="176">
        <f t="shared" si="1"/>
        <v>108</v>
      </c>
    </row>
    <row r="47" spans="1:5" ht="24.75" customHeight="1">
      <c r="A47" s="155">
        <v>10</v>
      </c>
      <c r="B47" s="156" t="s">
        <v>70</v>
      </c>
      <c r="C47" s="157">
        <v>1</v>
      </c>
      <c r="D47" s="17">
        <v>108</v>
      </c>
      <c r="E47" s="176">
        <f t="shared" si="1"/>
        <v>108</v>
      </c>
    </row>
    <row r="48" spans="1:5" ht="24.75" customHeight="1">
      <c r="A48" s="155">
        <v>11</v>
      </c>
      <c r="B48" s="156" t="s">
        <v>71</v>
      </c>
      <c r="C48" s="157">
        <v>1</v>
      </c>
      <c r="D48" s="17">
        <v>108</v>
      </c>
      <c r="E48" s="176">
        <f t="shared" si="1"/>
        <v>108</v>
      </c>
    </row>
    <row r="49" spans="1:5" ht="24.75" customHeight="1">
      <c r="A49" s="155">
        <v>12</v>
      </c>
      <c r="B49" s="156" t="s">
        <v>25</v>
      </c>
      <c r="C49" s="157">
        <v>1</v>
      </c>
      <c r="D49" s="17">
        <v>95</v>
      </c>
      <c r="E49" s="176">
        <f t="shared" si="1"/>
        <v>95</v>
      </c>
    </row>
    <row r="50" spans="1:5" ht="24.75" customHeight="1">
      <c r="A50" s="155">
        <v>13</v>
      </c>
      <c r="B50" s="156" t="s">
        <v>26</v>
      </c>
      <c r="C50" s="157">
        <v>1</v>
      </c>
      <c r="D50" s="17">
        <v>95</v>
      </c>
      <c r="E50" s="176">
        <f t="shared" si="1"/>
        <v>95</v>
      </c>
    </row>
    <row r="51" spans="1:5" ht="24.75" customHeight="1">
      <c r="A51" s="155">
        <v>14</v>
      </c>
      <c r="B51" s="156" t="s">
        <v>27</v>
      </c>
      <c r="C51" s="157">
        <v>1</v>
      </c>
      <c r="D51" s="17">
        <v>90</v>
      </c>
      <c r="E51" s="176">
        <f t="shared" si="1"/>
        <v>90</v>
      </c>
    </row>
    <row r="52" spans="1:5" ht="24.75" customHeight="1">
      <c r="A52" s="155">
        <v>15</v>
      </c>
      <c r="B52" s="62" t="s">
        <v>183</v>
      </c>
      <c r="C52" s="157">
        <v>0.75</v>
      </c>
      <c r="D52" s="17">
        <v>88</v>
      </c>
      <c r="E52" s="176">
        <f t="shared" si="1"/>
        <v>66</v>
      </c>
    </row>
    <row r="53" spans="1:5" ht="24.75" customHeight="1">
      <c r="A53" s="155">
        <v>16</v>
      </c>
      <c r="B53" s="156" t="s">
        <v>72</v>
      </c>
      <c r="C53" s="157">
        <v>1</v>
      </c>
      <c r="D53" s="78">
        <v>108</v>
      </c>
      <c r="E53" s="176">
        <f t="shared" si="1"/>
        <v>108</v>
      </c>
    </row>
    <row r="54" spans="1:5" ht="24.75" customHeight="1">
      <c r="A54" s="155">
        <v>17</v>
      </c>
      <c r="B54" s="156" t="s">
        <v>134</v>
      </c>
      <c r="C54" s="157">
        <v>2</v>
      </c>
      <c r="D54" s="17">
        <v>88</v>
      </c>
      <c r="E54" s="176">
        <f t="shared" si="1"/>
        <v>176</v>
      </c>
    </row>
    <row r="55" spans="1:5" ht="24.75" customHeight="1">
      <c r="A55" s="155">
        <v>18</v>
      </c>
      <c r="B55" s="156" t="s">
        <v>6</v>
      </c>
      <c r="C55" s="157">
        <v>1</v>
      </c>
      <c r="D55" s="17">
        <v>88</v>
      </c>
      <c r="E55" s="176">
        <f t="shared" si="1"/>
        <v>88</v>
      </c>
    </row>
    <row r="56" spans="1:5" ht="24.75" customHeight="1">
      <c r="A56" s="155">
        <v>19</v>
      </c>
      <c r="B56" s="156" t="s">
        <v>102</v>
      </c>
      <c r="C56" s="157">
        <v>0.5</v>
      </c>
      <c r="D56" s="17">
        <v>85</v>
      </c>
      <c r="E56" s="176">
        <f t="shared" si="1"/>
        <v>42.5</v>
      </c>
    </row>
    <row r="57" spans="1:5" ht="24.75" customHeight="1">
      <c r="A57" s="155">
        <v>20</v>
      </c>
      <c r="B57" s="156" t="s">
        <v>103</v>
      </c>
      <c r="C57" s="157">
        <v>1</v>
      </c>
      <c r="D57" s="17">
        <v>90</v>
      </c>
      <c r="E57" s="176">
        <f t="shared" si="1"/>
        <v>90</v>
      </c>
    </row>
    <row r="58" spans="1:5" ht="24.75" customHeight="1">
      <c r="A58" s="155">
        <v>21</v>
      </c>
      <c r="B58" s="156" t="s">
        <v>101</v>
      </c>
      <c r="C58" s="157">
        <v>0.5</v>
      </c>
      <c r="D58" s="17">
        <v>90</v>
      </c>
      <c r="E58" s="176">
        <f t="shared" si="1"/>
        <v>45</v>
      </c>
    </row>
    <row r="59" spans="1:5" ht="24.75" customHeight="1" thickBot="1">
      <c r="A59" s="158"/>
      <c r="B59" s="159" t="s">
        <v>8</v>
      </c>
      <c r="C59" s="191">
        <f>SUM(C38:C58)</f>
        <v>28.85</v>
      </c>
      <c r="D59" s="160"/>
      <c r="E59" s="193" t="s">
        <v>202</v>
      </c>
    </row>
    <row r="60" spans="1:5" ht="48" customHeight="1">
      <c r="A60" s="14"/>
      <c r="B60" s="198" t="s">
        <v>184</v>
      </c>
      <c r="C60" s="198"/>
      <c r="D60" s="198"/>
      <c r="E60" s="198"/>
    </row>
    <row r="61" spans="1:5" ht="11.25" customHeight="1">
      <c r="A61" s="14"/>
      <c r="B61" s="55"/>
      <c r="C61" s="55"/>
      <c r="D61" s="55"/>
      <c r="E61" s="55"/>
    </row>
    <row r="62" spans="1:5" ht="15.75" customHeight="1">
      <c r="A62" s="14"/>
      <c r="B62" s="199" t="s">
        <v>200</v>
      </c>
      <c r="C62" s="199"/>
      <c r="D62" s="199"/>
      <c r="E62" s="28"/>
    </row>
    <row r="63" spans="1:5" ht="31.5" customHeight="1" thickBot="1">
      <c r="A63" s="14"/>
      <c r="B63" s="200" t="s">
        <v>174</v>
      </c>
      <c r="C63" s="200"/>
      <c r="D63" s="200"/>
      <c r="E63" s="28"/>
    </row>
    <row r="64" spans="1:5" ht="69.75" customHeight="1">
      <c r="A64" s="30" t="s">
        <v>9</v>
      </c>
      <c r="B64" s="31" t="s">
        <v>1</v>
      </c>
      <c r="C64" s="32" t="s">
        <v>2</v>
      </c>
      <c r="D64" s="32" t="s">
        <v>65</v>
      </c>
      <c r="E64" s="7" t="s">
        <v>66</v>
      </c>
    </row>
    <row r="65" spans="1:5" ht="30" customHeight="1">
      <c r="A65" s="185">
        <v>1</v>
      </c>
      <c r="B65" s="156" t="s">
        <v>58</v>
      </c>
      <c r="C65" s="186">
        <v>0.5</v>
      </c>
      <c r="D65" s="17">
        <v>108</v>
      </c>
      <c r="E65" s="176">
        <f aca="true" t="shared" si="2" ref="E65:E79">+C65*D65</f>
        <v>54</v>
      </c>
    </row>
    <row r="66" spans="1:5" ht="24.75" customHeight="1">
      <c r="A66" s="185">
        <v>2</v>
      </c>
      <c r="B66" s="156" t="s">
        <v>185</v>
      </c>
      <c r="C66" s="157">
        <v>1</v>
      </c>
      <c r="D66" s="17">
        <v>90</v>
      </c>
      <c r="E66" s="176">
        <f t="shared" si="2"/>
        <v>90</v>
      </c>
    </row>
    <row r="67" spans="1:5" ht="24.75" customHeight="1">
      <c r="A67" s="185">
        <v>3</v>
      </c>
      <c r="B67" s="156" t="s">
        <v>21</v>
      </c>
      <c r="C67" s="157">
        <v>3.36</v>
      </c>
      <c r="D67" s="139">
        <v>108</v>
      </c>
      <c r="E67" s="176">
        <f t="shared" si="2"/>
        <v>362.88</v>
      </c>
    </row>
    <row r="68" spans="1:5" ht="24.75" customHeight="1">
      <c r="A68" s="185">
        <v>4</v>
      </c>
      <c r="B68" s="156" t="s">
        <v>22</v>
      </c>
      <c r="C68" s="157">
        <v>3</v>
      </c>
      <c r="D68" s="138">
        <v>85</v>
      </c>
      <c r="E68" s="176">
        <f t="shared" si="2"/>
        <v>255</v>
      </c>
    </row>
    <row r="69" spans="1:5" ht="24.75" customHeight="1">
      <c r="A69" s="185">
        <v>5</v>
      </c>
      <c r="B69" s="156" t="s">
        <v>24</v>
      </c>
      <c r="C69" s="157">
        <v>0.5</v>
      </c>
      <c r="D69" s="139">
        <v>108</v>
      </c>
      <c r="E69" s="176">
        <f>+C69*D69</f>
        <v>54</v>
      </c>
    </row>
    <row r="70" spans="1:5" ht="24.75" customHeight="1">
      <c r="A70" s="185">
        <v>6</v>
      </c>
      <c r="B70" s="156" t="s">
        <v>23</v>
      </c>
      <c r="C70" s="157">
        <v>0.5</v>
      </c>
      <c r="D70" s="139">
        <v>108</v>
      </c>
      <c r="E70" s="176">
        <f t="shared" si="2"/>
        <v>54</v>
      </c>
    </row>
    <row r="71" spans="1:5" ht="24.75" customHeight="1">
      <c r="A71" s="185">
        <v>7</v>
      </c>
      <c r="B71" s="156" t="s">
        <v>71</v>
      </c>
      <c r="C71" s="157">
        <v>0.75</v>
      </c>
      <c r="D71" s="139">
        <v>108</v>
      </c>
      <c r="E71" s="176">
        <f t="shared" si="2"/>
        <v>81</v>
      </c>
    </row>
    <row r="72" spans="1:5" ht="24.75" customHeight="1">
      <c r="A72" s="185">
        <v>8</v>
      </c>
      <c r="B72" s="156" t="s">
        <v>72</v>
      </c>
      <c r="C72" s="157">
        <v>0.5</v>
      </c>
      <c r="D72" s="139">
        <v>108</v>
      </c>
      <c r="E72" s="176">
        <f t="shared" si="2"/>
        <v>54</v>
      </c>
    </row>
    <row r="73" spans="1:5" ht="24.75" customHeight="1">
      <c r="A73" s="185">
        <v>9</v>
      </c>
      <c r="B73" s="156" t="s">
        <v>25</v>
      </c>
      <c r="C73" s="157">
        <v>1</v>
      </c>
      <c r="D73" s="17">
        <v>85</v>
      </c>
      <c r="E73" s="176">
        <f t="shared" si="2"/>
        <v>85</v>
      </c>
    </row>
    <row r="74" spans="1:5" ht="24.75" customHeight="1">
      <c r="A74" s="185">
        <v>10</v>
      </c>
      <c r="B74" s="156" t="s">
        <v>26</v>
      </c>
      <c r="C74" s="157">
        <v>1</v>
      </c>
      <c r="D74" s="17">
        <v>90</v>
      </c>
      <c r="E74" s="176">
        <f t="shared" si="2"/>
        <v>90</v>
      </c>
    </row>
    <row r="75" spans="1:5" ht="24.75" customHeight="1">
      <c r="A75" s="185">
        <v>11</v>
      </c>
      <c r="B75" s="156" t="s">
        <v>27</v>
      </c>
      <c r="C75" s="157">
        <v>0.5</v>
      </c>
      <c r="D75" s="17">
        <v>88</v>
      </c>
      <c r="E75" s="176">
        <f t="shared" si="2"/>
        <v>44</v>
      </c>
    </row>
    <row r="76" spans="1:5" ht="24.75" customHeight="1">
      <c r="A76" s="185">
        <v>12</v>
      </c>
      <c r="B76" s="62" t="s">
        <v>183</v>
      </c>
      <c r="C76" s="157">
        <v>0.5</v>
      </c>
      <c r="D76" s="17">
        <v>88</v>
      </c>
      <c r="E76" s="176">
        <f t="shared" si="2"/>
        <v>44</v>
      </c>
    </row>
    <row r="77" spans="1:5" ht="24.75" customHeight="1">
      <c r="A77" s="185">
        <v>13</v>
      </c>
      <c r="B77" s="156" t="s">
        <v>6</v>
      </c>
      <c r="C77" s="157">
        <v>1</v>
      </c>
      <c r="D77" s="17">
        <v>88</v>
      </c>
      <c r="E77" s="176">
        <f t="shared" si="2"/>
        <v>88</v>
      </c>
    </row>
    <row r="78" spans="1:5" ht="24.75" customHeight="1">
      <c r="A78" s="185">
        <v>14</v>
      </c>
      <c r="B78" s="156" t="s">
        <v>134</v>
      </c>
      <c r="C78" s="157">
        <v>1</v>
      </c>
      <c r="D78" s="17">
        <v>88</v>
      </c>
      <c r="E78" s="176">
        <f t="shared" si="2"/>
        <v>88</v>
      </c>
    </row>
    <row r="79" spans="1:5" ht="24.75" customHeight="1">
      <c r="A79" s="185">
        <v>15</v>
      </c>
      <c r="B79" s="156" t="s">
        <v>186</v>
      </c>
      <c r="C79" s="157">
        <v>1</v>
      </c>
      <c r="D79" s="17">
        <v>88</v>
      </c>
      <c r="E79" s="176">
        <f t="shared" si="2"/>
        <v>88</v>
      </c>
    </row>
    <row r="80" spans="1:6" ht="24.75" customHeight="1" thickBot="1">
      <c r="A80" s="140"/>
      <c r="B80" s="141" t="s">
        <v>8</v>
      </c>
      <c r="C80" s="144">
        <f>SUM(C65:C79)</f>
        <v>16.11</v>
      </c>
      <c r="D80" s="142"/>
      <c r="E80" s="192">
        <f>SUM(E65:E79)</f>
        <v>1531.88</v>
      </c>
      <c r="F80" s="194"/>
    </row>
    <row r="81" spans="1:7" s="69" customFormat="1" ht="15.75" customHeight="1">
      <c r="A81" s="64"/>
      <c r="B81" s="65"/>
      <c r="C81" s="106"/>
      <c r="D81" s="109"/>
      <c r="E81" s="137" t="s">
        <v>144</v>
      </c>
      <c r="G81" s="1"/>
    </row>
    <row r="82" spans="1:7" s="69" customFormat="1" ht="15.75" customHeight="1">
      <c r="A82" s="64"/>
      <c r="B82" s="65"/>
      <c r="C82" s="106"/>
      <c r="D82" s="109"/>
      <c r="E82" s="137"/>
      <c r="G82" s="1"/>
    </row>
    <row r="83" spans="1:7" s="69" customFormat="1" ht="15.75" customHeight="1">
      <c r="A83" s="64"/>
      <c r="B83" s="201" t="s">
        <v>85</v>
      </c>
      <c r="C83" s="201"/>
      <c r="D83" s="201"/>
      <c r="E83" s="201"/>
      <c r="G83" s="1"/>
    </row>
    <row r="84" spans="1:7" s="69" customFormat="1" ht="15.75" customHeight="1">
      <c r="A84" s="64"/>
      <c r="B84" s="65"/>
      <c r="C84" s="107"/>
      <c r="D84" s="108"/>
      <c r="E84" s="54" t="s">
        <v>67</v>
      </c>
      <c r="G84" s="1"/>
    </row>
    <row r="85" spans="1:7" s="69" customFormat="1" ht="39.75" customHeight="1">
      <c r="A85" s="64"/>
      <c r="B85" s="65"/>
      <c r="C85" s="197" t="s">
        <v>198</v>
      </c>
      <c r="D85" s="197"/>
      <c r="E85" s="197"/>
      <c r="G85" s="1"/>
    </row>
    <row r="86" spans="1:7" s="69" customFormat="1" ht="15.75" customHeight="1">
      <c r="A86" s="64"/>
      <c r="B86" s="65"/>
      <c r="C86" s="107"/>
      <c r="D86" s="108"/>
      <c r="E86" s="54" t="s">
        <v>205</v>
      </c>
      <c r="G86" s="1"/>
    </row>
    <row r="87" spans="1:7" s="69" customFormat="1" ht="55.5" customHeight="1">
      <c r="A87" s="64"/>
      <c r="B87" s="65"/>
      <c r="C87" s="197" t="s">
        <v>206</v>
      </c>
      <c r="D87" s="197"/>
      <c r="E87" s="197"/>
      <c r="G87" s="1"/>
    </row>
    <row r="88" spans="1:5" ht="48" customHeight="1">
      <c r="A88" s="14"/>
      <c r="B88" s="198" t="s">
        <v>122</v>
      </c>
      <c r="C88" s="198"/>
      <c r="D88" s="198"/>
      <c r="E88" s="198"/>
    </row>
    <row r="89" spans="1:5" ht="15.75" customHeight="1">
      <c r="A89" s="14"/>
      <c r="B89" s="199" t="s">
        <v>199</v>
      </c>
      <c r="C89" s="199"/>
      <c r="D89" s="199"/>
      <c r="E89" s="28"/>
    </row>
    <row r="90" spans="1:5" ht="15.75" customHeight="1">
      <c r="A90" s="14"/>
      <c r="B90" s="200" t="s">
        <v>175</v>
      </c>
      <c r="C90" s="200"/>
      <c r="D90" s="200"/>
      <c r="E90" s="28"/>
    </row>
    <row r="91" spans="1:5" ht="15.75" customHeight="1" thickBot="1">
      <c r="A91" s="14"/>
      <c r="B91" s="63"/>
      <c r="C91" s="63"/>
      <c r="D91" s="63"/>
      <c r="E91" s="28"/>
    </row>
    <row r="92" spans="1:5" ht="66.75" customHeight="1">
      <c r="A92" s="30" t="s">
        <v>9</v>
      </c>
      <c r="B92" s="31" t="s">
        <v>1</v>
      </c>
      <c r="C92" s="32" t="s">
        <v>2</v>
      </c>
      <c r="D92" s="32" t="s">
        <v>65</v>
      </c>
      <c r="E92" s="7" t="s">
        <v>66</v>
      </c>
    </row>
    <row r="93" spans="1:5" ht="24.75" customHeight="1">
      <c r="A93" s="34">
        <v>1</v>
      </c>
      <c r="B93" s="153" t="s">
        <v>28</v>
      </c>
      <c r="C93" s="50">
        <v>1</v>
      </c>
      <c r="D93" s="81">
        <v>165</v>
      </c>
      <c r="E93" s="195">
        <f>+C93*D93</f>
        <v>165</v>
      </c>
    </row>
    <row r="94" spans="1:5" ht="24.75" customHeight="1">
      <c r="A94" s="34">
        <v>2</v>
      </c>
      <c r="B94" s="153" t="s">
        <v>29</v>
      </c>
      <c r="C94" s="50">
        <v>1</v>
      </c>
      <c r="D94" s="81">
        <v>95</v>
      </c>
      <c r="E94" s="195">
        <f aca="true" t="shared" si="3" ref="E94:E118">+C94*D94</f>
        <v>95</v>
      </c>
    </row>
    <row r="95" spans="1:5" ht="24.75" customHeight="1">
      <c r="A95" s="34">
        <v>3</v>
      </c>
      <c r="B95" s="153" t="s">
        <v>20</v>
      </c>
      <c r="C95" s="50">
        <v>0.5</v>
      </c>
      <c r="D95" s="81">
        <v>140</v>
      </c>
      <c r="E95" s="195">
        <f t="shared" si="3"/>
        <v>70</v>
      </c>
    </row>
    <row r="96" spans="1:5" ht="24.75" customHeight="1">
      <c r="A96" s="34">
        <v>4</v>
      </c>
      <c r="B96" s="153" t="s">
        <v>58</v>
      </c>
      <c r="C96" s="50">
        <v>1</v>
      </c>
      <c r="D96" s="81">
        <v>110</v>
      </c>
      <c r="E96" s="195">
        <f t="shared" si="3"/>
        <v>110</v>
      </c>
    </row>
    <row r="97" spans="1:5" ht="24.75" customHeight="1">
      <c r="A97" s="34">
        <v>5</v>
      </c>
      <c r="B97" s="153" t="s">
        <v>30</v>
      </c>
      <c r="C97" s="50">
        <v>1</v>
      </c>
      <c r="D97" s="81">
        <v>90</v>
      </c>
      <c r="E97" s="195">
        <f t="shared" si="3"/>
        <v>90</v>
      </c>
    </row>
    <row r="98" spans="1:5" ht="24.75" customHeight="1">
      <c r="A98" s="34">
        <v>6</v>
      </c>
      <c r="B98" s="153" t="s">
        <v>7</v>
      </c>
      <c r="C98" s="50">
        <v>1</v>
      </c>
      <c r="D98" s="81">
        <v>90</v>
      </c>
      <c r="E98" s="195">
        <f t="shared" si="3"/>
        <v>90</v>
      </c>
    </row>
    <row r="99" spans="1:5" ht="24.75" customHeight="1">
      <c r="A99" s="34">
        <v>7</v>
      </c>
      <c r="B99" s="153" t="s">
        <v>31</v>
      </c>
      <c r="C99" s="84">
        <v>1.79</v>
      </c>
      <c r="D99" s="17">
        <v>85</v>
      </c>
      <c r="E99" s="195">
        <f t="shared" si="3"/>
        <v>152.15</v>
      </c>
    </row>
    <row r="100" spans="1:5" ht="24.75" customHeight="1">
      <c r="A100" s="34">
        <v>8</v>
      </c>
      <c r="B100" s="153" t="s">
        <v>32</v>
      </c>
      <c r="C100" s="84">
        <v>4.42</v>
      </c>
      <c r="D100" s="17">
        <v>85</v>
      </c>
      <c r="E100" s="195">
        <f t="shared" si="3"/>
        <v>375.7</v>
      </c>
    </row>
    <row r="101" spans="1:5" ht="24.75" customHeight="1">
      <c r="A101" s="34">
        <v>9</v>
      </c>
      <c r="B101" s="153" t="s">
        <v>33</v>
      </c>
      <c r="C101" s="85">
        <v>4.92</v>
      </c>
      <c r="D101" s="17">
        <v>83</v>
      </c>
      <c r="E101" s="195">
        <f t="shared" si="3"/>
        <v>408.36</v>
      </c>
    </row>
    <row r="102" spans="1:5" ht="24.75" customHeight="1">
      <c r="A102" s="34">
        <v>10</v>
      </c>
      <c r="B102" s="153" t="s">
        <v>34</v>
      </c>
      <c r="C102" s="85">
        <v>1.25</v>
      </c>
      <c r="D102" s="17">
        <v>85</v>
      </c>
      <c r="E102" s="195">
        <f t="shared" si="3"/>
        <v>106.25</v>
      </c>
    </row>
    <row r="103" spans="1:5" ht="24.75" customHeight="1">
      <c r="A103" s="34">
        <v>11</v>
      </c>
      <c r="B103" s="153" t="s">
        <v>35</v>
      </c>
      <c r="C103" s="85">
        <v>0.79</v>
      </c>
      <c r="D103" s="17">
        <v>85</v>
      </c>
      <c r="E103" s="195">
        <f t="shared" si="3"/>
        <v>67.15</v>
      </c>
    </row>
    <row r="104" spans="1:5" ht="24.75" customHeight="1">
      <c r="A104" s="34">
        <v>12</v>
      </c>
      <c r="B104" s="153" t="s">
        <v>36</v>
      </c>
      <c r="C104" s="85">
        <v>1.36</v>
      </c>
      <c r="D104" s="17">
        <v>85</v>
      </c>
      <c r="E104" s="195">
        <f>+C104*D104</f>
        <v>115.60000000000001</v>
      </c>
    </row>
    <row r="105" spans="1:5" ht="24.75" customHeight="1">
      <c r="A105" s="34">
        <v>13</v>
      </c>
      <c r="B105" s="153" t="s">
        <v>37</v>
      </c>
      <c r="C105" s="85">
        <v>1.29</v>
      </c>
      <c r="D105" s="17">
        <v>85</v>
      </c>
      <c r="E105" s="195">
        <f t="shared" si="3"/>
        <v>109.65</v>
      </c>
    </row>
    <row r="106" spans="1:5" ht="24.75" customHeight="1">
      <c r="A106" s="34">
        <v>14</v>
      </c>
      <c r="B106" s="153" t="s">
        <v>38</v>
      </c>
      <c r="C106" s="85">
        <v>1.3</v>
      </c>
      <c r="D106" s="17">
        <v>83</v>
      </c>
      <c r="E106" s="195">
        <f t="shared" si="3"/>
        <v>107.9</v>
      </c>
    </row>
    <row r="107" spans="1:5" ht="24.75" customHeight="1">
      <c r="A107" s="34">
        <v>15</v>
      </c>
      <c r="B107" s="153" t="s">
        <v>39</v>
      </c>
      <c r="C107" s="85">
        <v>1.57</v>
      </c>
      <c r="D107" s="17">
        <v>85</v>
      </c>
      <c r="E107" s="195">
        <f t="shared" si="3"/>
        <v>133.45000000000002</v>
      </c>
    </row>
    <row r="108" spans="1:5" ht="24.75" customHeight="1">
      <c r="A108" s="34">
        <v>16</v>
      </c>
      <c r="B108" s="83" t="s">
        <v>88</v>
      </c>
      <c r="C108" s="85">
        <v>1</v>
      </c>
      <c r="D108" s="17">
        <v>83</v>
      </c>
      <c r="E108" s="195">
        <f t="shared" si="3"/>
        <v>83</v>
      </c>
    </row>
    <row r="109" spans="1:5" ht="24.75" customHeight="1">
      <c r="A109" s="34">
        <v>17</v>
      </c>
      <c r="B109" s="83" t="s">
        <v>90</v>
      </c>
      <c r="C109" s="84">
        <v>0.79</v>
      </c>
      <c r="D109" s="17">
        <v>83</v>
      </c>
      <c r="E109" s="195">
        <f t="shared" si="3"/>
        <v>65.57000000000001</v>
      </c>
    </row>
    <row r="110" spans="1:5" ht="24.75" customHeight="1">
      <c r="A110" s="34">
        <v>18</v>
      </c>
      <c r="B110" s="83" t="s">
        <v>91</v>
      </c>
      <c r="C110" s="85">
        <v>1.05</v>
      </c>
      <c r="D110" s="17">
        <v>83</v>
      </c>
      <c r="E110" s="195">
        <f t="shared" si="3"/>
        <v>87.15</v>
      </c>
    </row>
    <row r="111" spans="1:5" ht="24.75" customHeight="1">
      <c r="A111" s="34">
        <v>19</v>
      </c>
      <c r="B111" s="83" t="s">
        <v>92</v>
      </c>
      <c r="C111" s="85">
        <v>1.08</v>
      </c>
      <c r="D111" s="17">
        <v>83</v>
      </c>
      <c r="E111" s="195">
        <f t="shared" si="3"/>
        <v>89.64</v>
      </c>
    </row>
    <row r="112" spans="1:5" ht="24.75" customHeight="1">
      <c r="A112" s="34">
        <v>20</v>
      </c>
      <c r="B112" s="83" t="s">
        <v>41</v>
      </c>
      <c r="C112" s="85">
        <v>1.29</v>
      </c>
      <c r="D112" s="17">
        <v>83</v>
      </c>
      <c r="E112" s="195">
        <f t="shared" si="3"/>
        <v>107.07000000000001</v>
      </c>
    </row>
    <row r="113" spans="1:5" ht="24.75" customHeight="1">
      <c r="A113" s="34">
        <v>21</v>
      </c>
      <c r="B113" s="83" t="s">
        <v>42</v>
      </c>
      <c r="C113" s="85">
        <v>1</v>
      </c>
      <c r="D113" s="17">
        <v>83</v>
      </c>
      <c r="E113" s="195">
        <f t="shared" si="3"/>
        <v>83</v>
      </c>
    </row>
    <row r="114" spans="1:5" ht="24.75" customHeight="1">
      <c r="A114" s="34">
        <v>22</v>
      </c>
      <c r="B114" s="83" t="s">
        <v>47</v>
      </c>
      <c r="C114" s="85">
        <v>0.95</v>
      </c>
      <c r="D114" s="17">
        <v>83</v>
      </c>
      <c r="E114" s="195">
        <f t="shared" si="3"/>
        <v>78.85</v>
      </c>
    </row>
    <row r="115" spans="1:5" ht="24.75" customHeight="1">
      <c r="A115" s="34">
        <v>23</v>
      </c>
      <c r="B115" s="83" t="s">
        <v>43</v>
      </c>
      <c r="C115" s="85">
        <v>1.36</v>
      </c>
      <c r="D115" s="17">
        <v>81</v>
      </c>
      <c r="E115" s="195">
        <f t="shared" si="3"/>
        <v>110.16000000000001</v>
      </c>
    </row>
    <row r="116" spans="1:5" ht="24.75" customHeight="1">
      <c r="A116" s="34">
        <v>24</v>
      </c>
      <c r="B116" s="83" t="s">
        <v>81</v>
      </c>
      <c r="C116" s="84">
        <v>1.33</v>
      </c>
      <c r="D116" s="17">
        <v>83</v>
      </c>
      <c r="E116" s="195">
        <f t="shared" si="3"/>
        <v>110.39</v>
      </c>
    </row>
    <row r="117" spans="1:5" ht="24.75" customHeight="1">
      <c r="A117" s="34">
        <v>25</v>
      </c>
      <c r="B117" s="83" t="s">
        <v>61</v>
      </c>
      <c r="C117" s="84">
        <v>1</v>
      </c>
      <c r="D117" s="17">
        <v>83</v>
      </c>
      <c r="E117" s="195">
        <f t="shared" si="3"/>
        <v>83</v>
      </c>
    </row>
    <row r="118" spans="1:5" ht="24.75" customHeight="1">
      <c r="A118" s="34">
        <v>26</v>
      </c>
      <c r="B118" s="83" t="s">
        <v>87</v>
      </c>
      <c r="C118" s="85">
        <v>1.07</v>
      </c>
      <c r="D118" s="17">
        <v>85</v>
      </c>
      <c r="E118" s="195">
        <f t="shared" si="3"/>
        <v>90.95</v>
      </c>
    </row>
    <row r="119" spans="1:5" ht="32.25" customHeight="1">
      <c r="A119" s="34">
        <v>27</v>
      </c>
      <c r="B119" s="62" t="s">
        <v>191</v>
      </c>
      <c r="C119" s="189">
        <v>0.9090909090909091</v>
      </c>
      <c r="D119" s="17">
        <v>81</v>
      </c>
      <c r="E119" s="195">
        <f>+C119*D119</f>
        <v>73.63636363636364</v>
      </c>
    </row>
    <row r="120" spans="1:5" ht="24.75" customHeight="1">
      <c r="A120" s="34">
        <v>28</v>
      </c>
      <c r="B120" s="153" t="s">
        <v>46</v>
      </c>
      <c r="C120" s="51">
        <v>0.42</v>
      </c>
      <c r="D120" s="17">
        <v>85</v>
      </c>
      <c r="E120" s="195">
        <v>35.4</v>
      </c>
    </row>
    <row r="121" spans="1:5" ht="24.75" customHeight="1" thickBot="1">
      <c r="A121" s="34"/>
      <c r="B121" s="154" t="s">
        <v>8</v>
      </c>
      <c r="C121" s="53">
        <f>SUM(C93:C120)+0.01</f>
        <v>37.449090909090906</v>
      </c>
      <c r="D121" s="52"/>
      <c r="E121" s="196">
        <f>SUM(E93:E120)+0.614</f>
        <v>3294.6403636363634</v>
      </c>
    </row>
    <row r="122" spans="1:5" s="69" customFormat="1" ht="15.75" customHeight="1">
      <c r="A122" s="64"/>
      <c r="B122" s="65"/>
      <c r="C122" s="66"/>
      <c r="D122" s="67"/>
      <c r="E122" s="137" t="s">
        <v>144</v>
      </c>
    </row>
    <row r="123" spans="1:5" ht="12.75" customHeight="1">
      <c r="A123" s="14"/>
      <c r="B123" s="14"/>
      <c r="C123" s="20"/>
      <c r="D123" s="20"/>
      <c r="E123" s="28"/>
    </row>
    <row r="124" spans="1:5" ht="21" customHeight="1">
      <c r="A124" s="14"/>
      <c r="B124" s="201" t="s">
        <v>85</v>
      </c>
      <c r="C124" s="201"/>
      <c r="D124" s="201"/>
      <c r="E124" s="201"/>
    </row>
    <row r="125" spans="1:4" ht="15">
      <c r="A125" s="14"/>
      <c r="B125" s="14"/>
      <c r="C125" s="20"/>
      <c r="D125" s="20"/>
    </row>
    <row r="126" spans="1:4" ht="15">
      <c r="A126" s="14"/>
      <c r="B126" s="13"/>
      <c r="C126" s="20"/>
      <c r="D126" s="20"/>
    </row>
    <row r="127" spans="1:4" ht="15">
      <c r="A127" s="2"/>
      <c r="B127" s="2"/>
      <c r="C127" s="4"/>
      <c r="D127" s="4"/>
    </row>
    <row r="128" spans="1:4" ht="15">
      <c r="A128" s="2"/>
      <c r="B128" s="2"/>
      <c r="C128" s="4"/>
      <c r="D128" s="4"/>
    </row>
    <row r="129" spans="1:4" ht="15">
      <c r="A129" s="2"/>
      <c r="B129" s="2"/>
      <c r="C129" s="4"/>
      <c r="D129" s="4"/>
    </row>
    <row r="130" spans="1:7" s="21" customFormat="1" ht="15">
      <c r="A130" s="2"/>
      <c r="B130" s="2"/>
      <c r="C130" s="4"/>
      <c r="D130" s="4"/>
      <c r="F130" s="1"/>
      <c r="G130" s="1"/>
    </row>
    <row r="131" spans="1:7" s="21" customFormat="1" ht="15">
      <c r="A131" s="1"/>
      <c r="B131" s="1"/>
      <c r="C131" s="5"/>
      <c r="D131" s="5"/>
      <c r="F131" s="1"/>
      <c r="G131" s="1"/>
    </row>
    <row r="132" spans="1:7" s="21" customFormat="1" ht="15">
      <c r="A132" s="1"/>
      <c r="B132" s="1"/>
      <c r="C132" s="5"/>
      <c r="D132" s="5"/>
      <c r="F132" s="1"/>
      <c r="G132" s="1"/>
    </row>
    <row r="133" spans="1:7" s="21" customFormat="1" ht="15">
      <c r="A133" s="1"/>
      <c r="B133" s="1"/>
      <c r="C133" s="5"/>
      <c r="D133" s="5"/>
      <c r="F133" s="1"/>
      <c r="G133" s="1"/>
    </row>
    <row r="134" spans="1:7" s="21" customFormat="1" ht="15">
      <c r="A134" s="1"/>
      <c r="B134" s="1"/>
      <c r="C134" s="5"/>
      <c r="D134" s="5"/>
      <c r="F134" s="1"/>
      <c r="G134" s="1"/>
    </row>
    <row r="135" spans="1:7" s="21" customFormat="1" ht="15">
      <c r="A135" s="1"/>
      <c r="B135" s="1"/>
      <c r="C135" s="5"/>
      <c r="D135" s="5"/>
      <c r="F135" s="1"/>
      <c r="G135" s="1"/>
    </row>
    <row r="136" spans="1:7" s="21" customFormat="1" ht="15">
      <c r="A136" s="1"/>
      <c r="B136" s="1"/>
      <c r="C136" s="5"/>
      <c r="D136" s="5"/>
      <c r="F136" s="1"/>
      <c r="G136" s="1"/>
    </row>
    <row r="137" spans="1:7" s="21" customFormat="1" ht="15">
      <c r="A137" s="1"/>
      <c r="B137" s="1"/>
      <c r="C137" s="5"/>
      <c r="D137" s="5"/>
      <c r="F137" s="1"/>
      <c r="G137" s="1"/>
    </row>
    <row r="2107" ht="12" customHeight="1"/>
  </sheetData>
  <sheetProtection/>
  <mergeCells count="22">
    <mergeCell ref="B90:D90"/>
    <mergeCell ref="B124:E124"/>
    <mergeCell ref="B63:D63"/>
    <mergeCell ref="B83:E83"/>
    <mergeCell ref="C85:E85"/>
    <mergeCell ref="C87:E87"/>
    <mergeCell ref="B88:E88"/>
    <mergeCell ref="B89:D89"/>
    <mergeCell ref="B60:E60"/>
    <mergeCell ref="B62:D62"/>
    <mergeCell ref="B7:D7"/>
    <mergeCell ref="B26:E26"/>
    <mergeCell ref="C28:E28"/>
    <mergeCell ref="C30:E30"/>
    <mergeCell ref="B33:E33"/>
    <mergeCell ref="B34:D34"/>
    <mergeCell ref="C2:E2"/>
    <mergeCell ref="C4:E4"/>
    <mergeCell ref="B5:E5"/>
    <mergeCell ref="B6:D6"/>
    <mergeCell ref="C32:E32"/>
    <mergeCell ref="B35:D35"/>
  </mergeCells>
  <printOptions/>
  <pageMargins left="0.31496062992125984" right="0" top="0" bottom="0" header="0" footer="0"/>
  <pageSetup horizontalDpi="600" verticalDpi="600" orientation="portrait" paperSize="9" scale="72" r:id="rId1"/>
  <rowBreaks count="2" manualBreakCount="2">
    <brk id="26" max="255" man="1"/>
    <brk id="83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"/>
  <sheetViews>
    <sheetView zoomScalePageLayoutView="0" workbookViewId="0" topLeftCell="A83">
      <selection activeCell="C92" sqref="C92"/>
    </sheetView>
  </sheetViews>
  <sheetFormatPr defaultColWidth="9.140625" defaultRowHeight="12.75"/>
  <cols>
    <col min="1" max="1" width="4.421875" style="1" customWidth="1"/>
    <col min="2" max="2" width="65.8515625" style="1" customWidth="1"/>
    <col min="3" max="3" width="8.00390625" style="3" customWidth="1"/>
    <col min="4" max="4" width="15.00390625" style="3" customWidth="1"/>
    <col min="5" max="5" width="5.00390625" style="3" customWidth="1"/>
    <col min="6" max="6" width="14.140625" style="21" customWidth="1"/>
    <col min="7" max="7" width="15.7109375" style="1" customWidth="1"/>
    <col min="8" max="8" width="14.28125" style="1" customWidth="1"/>
    <col min="9" max="9" width="6.421875" style="1" customWidth="1"/>
    <col min="10" max="16384" width="9.140625" style="1" customWidth="1"/>
  </cols>
  <sheetData>
    <row r="1" spans="1:6" ht="15" customHeight="1">
      <c r="A1" s="13"/>
      <c r="B1" s="13"/>
      <c r="C1" s="13"/>
      <c r="D1" s="13"/>
      <c r="E1" s="13"/>
      <c r="F1" s="54" t="s">
        <v>147</v>
      </c>
    </row>
    <row r="2" spans="1:6" ht="57.75" customHeight="1">
      <c r="A2" s="13"/>
      <c r="B2" s="13"/>
      <c r="C2" s="197" t="s">
        <v>165</v>
      </c>
      <c r="D2" s="197"/>
      <c r="E2" s="197"/>
      <c r="F2" s="197"/>
    </row>
    <row r="3" spans="1:6" ht="15" customHeight="1">
      <c r="A3" s="13"/>
      <c r="B3" s="13"/>
      <c r="C3" s="13"/>
      <c r="D3" s="13"/>
      <c r="E3" s="13"/>
      <c r="F3" s="54" t="s">
        <v>127</v>
      </c>
    </row>
    <row r="4" spans="1:6" ht="65.25" customHeight="1">
      <c r="A4" s="13"/>
      <c r="B4" s="13"/>
      <c r="C4" s="197" t="s">
        <v>187</v>
      </c>
      <c r="D4" s="197"/>
      <c r="E4" s="197"/>
      <c r="F4" s="197"/>
    </row>
    <row r="5" spans="1:6" ht="31.5" customHeight="1">
      <c r="A5" s="13"/>
      <c r="B5" s="205" t="s">
        <v>117</v>
      </c>
      <c r="C5" s="205"/>
      <c r="D5" s="205"/>
      <c r="E5" s="205"/>
      <c r="F5" s="205"/>
    </row>
    <row r="6" spans="1:5" ht="16.5">
      <c r="A6" s="13"/>
      <c r="B6" s="199" t="s">
        <v>166</v>
      </c>
      <c r="C6" s="199"/>
      <c r="D6" s="199"/>
      <c r="E6" s="111"/>
    </row>
    <row r="7" spans="1:5" ht="17.25" customHeight="1" thickBot="1">
      <c r="A7" s="29"/>
      <c r="B7" s="63"/>
      <c r="C7" s="63"/>
      <c r="D7" s="63"/>
      <c r="E7" s="63"/>
    </row>
    <row r="8" spans="1:7" ht="105.75" customHeight="1">
      <c r="A8" s="86" t="s">
        <v>9</v>
      </c>
      <c r="B8" s="7" t="s">
        <v>115</v>
      </c>
      <c r="C8" s="7" t="s">
        <v>112</v>
      </c>
      <c r="D8" s="7" t="s">
        <v>136</v>
      </c>
      <c r="E8" s="125" t="s">
        <v>162</v>
      </c>
      <c r="F8" s="7" t="s">
        <v>114</v>
      </c>
      <c r="G8" s="146" t="s">
        <v>188</v>
      </c>
    </row>
    <row r="9" spans="1:7" ht="33" customHeight="1">
      <c r="A9" s="86"/>
      <c r="B9" s="206" t="s">
        <v>105</v>
      </c>
      <c r="C9" s="207"/>
      <c r="D9" s="207"/>
      <c r="E9" s="207"/>
      <c r="F9" s="208"/>
      <c r="G9" s="148"/>
    </row>
    <row r="10" spans="1:7" ht="21.75" customHeight="1">
      <c r="A10" s="156">
        <v>1</v>
      </c>
      <c r="B10" s="156" t="s">
        <v>4</v>
      </c>
      <c r="C10" s="157">
        <v>1</v>
      </c>
      <c r="D10" s="57">
        <v>350</v>
      </c>
      <c r="E10" s="57"/>
      <c r="F10" s="87">
        <f>+D10</f>
        <v>350</v>
      </c>
      <c r="G10" s="148"/>
    </row>
    <row r="11" spans="1:7" ht="21.75" customHeight="1">
      <c r="A11" s="156">
        <v>2</v>
      </c>
      <c r="B11" s="156" t="s">
        <v>3</v>
      </c>
      <c r="C11" s="157">
        <v>1</v>
      </c>
      <c r="D11" s="57">
        <v>220</v>
      </c>
      <c r="E11" s="57"/>
      <c r="F11" s="87">
        <f>+D11</f>
        <v>220</v>
      </c>
      <c r="G11" s="148"/>
    </row>
    <row r="12" spans="1:7" ht="21.75" customHeight="1">
      <c r="A12" s="156">
        <v>3</v>
      </c>
      <c r="B12" s="162" t="s">
        <v>123</v>
      </c>
      <c r="C12" s="157">
        <v>1</v>
      </c>
      <c r="D12" s="57">
        <v>190</v>
      </c>
      <c r="E12" s="57"/>
      <c r="F12" s="87">
        <f>+D12</f>
        <v>190</v>
      </c>
      <c r="G12" s="148"/>
    </row>
    <row r="13" spans="1:7" ht="21.75" customHeight="1">
      <c r="A13" s="156"/>
      <c r="B13" s="209" t="s">
        <v>106</v>
      </c>
      <c r="C13" s="210"/>
      <c r="D13" s="210"/>
      <c r="E13" s="210"/>
      <c r="F13" s="211"/>
      <c r="G13" s="148"/>
    </row>
    <row r="14" spans="1:7" ht="21.75" customHeight="1">
      <c r="A14" s="156"/>
      <c r="B14" s="175" t="s">
        <v>107</v>
      </c>
      <c r="C14" s="175"/>
      <c r="D14" s="176"/>
      <c r="E14" s="176"/>
      <c r="F14" s="176"/>
      <c r="G14" s="148"/>
    </row>
    <row r="15" spans="1:7" ht="21.75" customHeight="1">
      <c r="A15" s="156">
        <v>1</v>
      </c>
      <c r="B15" s="177" t="s">
        <v>51</v>
      </c>
      <c r="C15" s="157">
        <v>1</v>
      </c>
      <c r="D15" s="57">
        <v>240</v>
      </c>
      <c r="E15" s="57"/>
      <c r="F15" s="87">
        <f>+D15</f>
        <v>240</v>
      </c>
      <c r="G15" s="148"/>
    </row>
    <row r="16" spans="1:7" ht="35.25" customHeight="1">
      <c r="A16" s="156">
        <v>2</v>
      </c>
      <c r="B16" s="156" t="s">
        <v>52</v>
      </c>
      <c r="C16" s="157">
        <v>1</v>
      </c>
      <c r="D16" s="57">
        <v>194</v>
      </c>
      <c r="E16" s="57"/>
      <c r="F16" s="87">
        <f>+D16</f>
        <v>194</v>
      </c>
      <c r="G16" s="148"/>
    </row>
    <row r="17" spans="1:7" ht="33" customHeight="1">
      <c r="A17" s="156">
        <v>3</v>
      </c>
      <c r="B17" s="178" t="s">
        <v>125</v>
      </c>
      <c r="C17" s="71">
        <v>1</v>
      </c>
      <c r="D17" s="57">
        <v>156</v>
      </c>
      <c r="E17" s="126" t="s">
        <v>163</v>
      </c>
      <c r="F17" s="89">
        <v>163.8</v>
      </c>
      <c r="G17" s="148"/>
    </row>
    <row r="18" spans="1:7" ht="21.75" customHeight="1">
      <c r="A18" s="156"/>
      <c r="B18" s="175" t="s">
        <v>108</v>
      </c>
      <c r="C18" s="175"/>
      <c r="D18" s="176"/>
      <c r="E18" s="176"/>
      <c r="F18" s="50"/>
      <c r="G18" s="148"/>
    </row>
    <row r="19" spans="1:7" ht="21.75" customHeight="1">
      <c r="A19" s="156">
        <v>1</v>
      </c>
      <c r="B19" s="156" t="s">
        <v>50</v>
      </c>
      <c r="C19" s="157">
        <v>1</v>
      </c>
      <c r="D19" s="87">
        <v>216</v>
      </c>
      <c r="E19" s="87"/>
      <c r="F19" s="90">
        <f>+D19</f>
        <v>216</v>
      </c>
      <c r="G19" s="148"/>
    </row>
    <row r="20" spans="1:7" ht="21.75" customHeight="1">
      <c r="A20" s="156">
        <v>2</v>
      </c>
      <c r="B20" s="156" t="s">
        <v>49</v>
      </c>
      <c r="C20" s="157">
        <v>2</v>
      </c>
      <c r="D20" s="24">
        <v>194</v>
      </c>
      <c r="E20" s="24"/>
      <c r="F20" s="90">
        <f>+C20*D20</f>
        <v>388</v>
      </c>
      <c r="G20" s="148"/>
    </row>
    <row r="21" spans="1:8" ht="21.75" customHeight="1">
      <c r="A21" s="156">
        <v>3</v>
      </c>
      <c r="B21" s="156" t="s">
        <v>116</v>
      </c>
      <c r="C21" s="157">
        <v>2</v>
      </c>
      <c r="D21" s="87">
        <v>174</v>
      </c>
      <c r="E21" s="87"/>
      <c r="F21" s="90">
        <f>+C21*D21</f>
        <v>348</v>
      </c>
      <c r="G21" s="148"/>
      <c r="H21" s="3" t="s">
        <v>130</v>
      </c>
    </row>
    <row r="22" spans="1:7" ht="21.75" customHeight="1">
      <c r="A22" s="156"/>
      <c r="B22" s="175" t="s">
        <v>109</v>
      </c>
      <c r="C22" s="175"/>
      <c r="D22" s="176"/>
      <c r="E22" s="176"/>
      <c r="F22" s="50"/>
      <c r="G22" s="148"/>
    </row>
    <row r="23" spans="1:7" ht="21.75" customHeight="1">
      <c r="A23" s="156">
        <v>1</v>
      </c>
      <c r="B23" s="156" t="s">
        <v>53</v>
      </c>
      <c r="C23" s="157">
        <v>1</v>
      </c>
      <c r="D23" s="87">
        <v>216</v>
      </c>
      <c r="E23" s="87"/>
      <c r="F23" s="90">
        <f>+D23</f>
        <v>216</v>
      </c>
      <c r="G23" s="148"/>
    </row>
    <row r="24" spans="1:7" ht="21.75" customHeight="1">
      <c r="A24" s="156">
        <v>2</v>
      </c>
      <c r="B24" s="156" t="s">
        <v>54</v>
      </c>
      <c r="C24" s="157">
        <v>2</v>
      </c>
      <c r="D24" s="24">
        <v>194</v>
      </c>
      <c r="E24" s="24"/>
      <c r="F24" s="90">
        <f>+C24*D24</f>
        <v>388</v>
      </c>
      <c r="G24" s="148"/>
    </row>
    <row r="25" spans="1:7" ht="30" customHeight="1">
      <c r="A25" s="156">
        <v>3</v>
      </c>
      <c r="B25" s="156" t="s">
        <v>55</v>
      </c>
      <c r="C25" s="157">
        <v>1</v>
      </c>
      <c r="D25" s="87">
        <v>174</v>
      </c>
      <c r="E25" s="87"/>
      <c r="F25" s="90">
        <f>+D25</f>
        <v>174</v>
      </c>
      <c r="G25" s="148"/>
    </row>
    <row r="26" spans="1:7" ht="31.5" customHeight="1">
      <c r="A26" s="156">
        <v>4</v>
      </c>
      <c r="B26" s="156" t="s">
        <v>56</v>
      </c>
      <c r="C26" s="157">
        <v>1</v>
      </c>
      <c r="D26" s="87">
        <v>156</v>
      </c>
      <c r="E26" s="87"/>
      <c r="F26" s="90">
        <f>+D26</f>
        <v>156</v>
      </c>
      <c r="G26" s="148"/>
    </row>
    <row r="27" spans="1:7" ht="21.75" customHeight="1">
      <c r="A27" s="156"/>
      <c r="B27" s="202" t="s">
        <v>110</v>
      </c>
      <c r="C27" s="203"/>
      <c r="D27" s="203"/>
      <c r="E27" s="203"/>
      <c r="F27" s="204"/>
      <c r="G27" s="148"/>
    </row>
    <row r="28" spans="1:7" ht="21.75" customHeight="1">
      <c r="A28" s="156">
        <v>1</v>
      </c>
      <c r="B28" s="162" t="s">
        <v>145</v>
      </c>
      <c r="C28" s="157">
        <v>1</v>
      </c>
      <c r="D28" s="57">
        <v>190</v>
      </c>
      <c r="E28" s="57"/>
      <c r="F28" s="87">
        <f>+D28</f>
        <v>190</v>
      </c>
      <c r="G28" s="148"/>
    </row>
    <row r="29" spans="1:7" ht="31.5" customHeight="1">
      <c r="A29" s="156">
        <v>2</v>
      </c>
      <c r="B29" s="170" t="s">
        <v>138</v>
      </c>
      <c r="C29" s="97">
        <v>1</v>
      </c>
      <c r="D29" s="98">
        <v>160</v>
      </c>
      <c r="E29" s="98"/>
      <c r="F29" s="92">
        <f>+D29</f>
        <v>160</v>
      </c>
      <c r="G29" s="148"/>
    </row>
    <row r="30" spans="1:7" ht="21.75" customHeight="1">
      <c r="A30" s="156">
        <v>4</v>
      </c>
      <c r="B30" s="156" t="s">
        <v>58</v>
      </c>
      <c r="C30" s="157">
        <v>1</v>
      </c>
      <c r="D30" s="87">
        <v>105</v>
      </c>
      <c r="E30" s="87"/>
      <c r="F30" s="92">
        <f>+D30</f>
        <v>105</v>
      </c>
      <c r="G30" s="148"/>
    </row>
    <row r="31" spans="1:7" ht="21.75" customHeight="1">
      <c r="A31" s="156">
        <v>5</v>
      </c>
      <c r="B31" s="156" t="s">
        <v>7</v>
      </c>
      <c r="C31" s="157">
        <v>1</v>
      </c>
      <c r="D31" s="87">
        <v>105</v>
      </c>
      <c r="E31" s="87"/>
      <c r="F31" s="92">
        <f>+D31</f>
        <v>105</v>
      </c>
      <c r="G31" s="148"/>
    </row>
    <row r="32" spans="1:7" ht="53.25" customHeight="1">
      <c r="A32" s="156">
        <v>6</v>
      </c>
      <c r="B32" s="170" t="s">
        <v>5</v>
      </c>
      <c r="C32" s="97">
        <v>1</v>
      </c>
      <c r="D32" s="98">
        <v>115</v>
      </c>
      <c r="E32" s="87"/>
      <c r="F32" s="92">
        <f>+D32</f>
        <v>115</v>
      </c>
      <c r="G32" s="149" t="s">
        <v>189</v>
      </c>
    </row>
    <row r="33" spans="1:7" ht="20.25" customHeight="1">
      <c r="A33" s="156"/>
      <c r="B33" s="179" t="s">
        <v>111</v>
      </c>
      <c r="C33" s="180">
        <f>SUM(C10:C32)</f>
        <v>21</v>
      </c>
      <c r="D33" s="181"/>
      <c r="E33" s="181"/>
      <c r="F33" s="182">
        <f>SUM(F10:F32)</f>
        <v>3918.8</v>
      </c>
      <c r="G33" s="148"/>
    </row>
    <row r="34" spans="1:6" s="69" customFormat="1" ht="15.75" customHeight="1">
      <c r="A34" s="64"/>
      <c r="B34" s="65"/>
      <c r="C34" s="106"/>
      <c r="D34" s="109"/>
      <c r="E34" s="109"/>
      <c r="F34" s="110" t="s">
        <v>144</v>
      </c>
    </row>
    <row r="35" spans="1:6" s="69" customFormat="1" ht="15.75" customHeight="1">
      <c r="A35" s="64"/>
      <c r="B35" s="201" t="s">
        <v>85</v>
      </c>
      <c r="C35" s="201"/>
      <c r="D35" s="201"/>
      <c r="E35" s="201"/>
      <c r="F35" s="201"/>
    </row>
    <row r="36" spans="1:6" s="69" customFormat="1" ht="15.75" customHeight="1">
      <c r="A36" s="64"/>
      <c r="B36" s="65"/>
      <c r="C36" s="106"/>
      <c r="D36" s="109"/>
      <c r="E36" s="109"/>
      <c r="F36" s="67"/>
    </row>
    <row r="37" spans="1:6" s="69" customFormat="1" ht="15.75" customHeight="1">
      <c r="A37" s="64"/>
      <c r="B37" s="65"/>
      <c r="C37" s="106"/>
      <c r="D37" s="109"/>
      <c r="E37" s="109"/>
      <c r="F37" s="54" t="s">
        <v>127</v>
      </c>
    </row>
    <row r="38" spans="1:6" s="69" customFormat="1" ht="54.75" customHeight="1">
      <c r="A38" s="64"/>
      <c r="B38" s="65"/>
      <c r="C38" s="197" t="s">
        <v>165</v>
      </c>
      <c r="D38" s="197"/>
      <c r="E38" s="197"/>
      <c r="F38" s="197"/>
    </row>
    <row r="39" spans="1:6" s="69" customFormat="1" ht="15.75" customHeight="1">
      <c r="A39" s="64"/>
      <c r="B39" s="65"/>
      <c r="C39" s="106"/>
      <c r="D39" s="109"/>
      <c r="E39" s="109"/>
      <c r="F39" s="54" t="s">
        <v>67</v>
      </c>
    </row>
    <row r="40" spans="1:6" s="69" customFormat="1" ht="55.5" customHeight="1">
      <c r="A40" s="64"/>
      <c r="B40" s="65"/>
      <c r="C40" s="197" t="s">
        <v>187</v>
      </c>
      <c r="D40" s="197"/>
      <c r="E40" s="197"/>
      <c r="F40" s="197"/>
    </row>
    <row r="41" spans="1:6" ht="49.5" customHeight="1">
      <c r="A41" s="14"/>
      <c r="B41" s="198" t="s">
        <v>118</v>
      </c>
      <c r="C41" s="198"/>
      <c r="D41" s="198"/>
      <c r="E41" s="198"/>
      <c r="F41" s="198"/>
    </row>
    <row r="42" spans="1:6" ht="15.75" customHeight="1">
      <c r="A42" s="14"/>
      <c r="B42" s="199" t="s">
        <v>193</v>
      </c>
      <c r="C42" s="199"/>
      <c r="D42" s="199"/>
      <c r="E42" s="111"/>
      <c r="F42" s="28"/>
    </row>
    <row r="43" spans="1:6" ht="15.75" customHeight="1">
      <c r="A43" s="14"/>
      <c r="B43" s="200" t="s">
        <v>175</v>
      </c>
      <c r="C43" s="200"/>
      <c r="D43" s="200"/>
      <c r="E43" s="63"/>
      <c r="F43" s="28"/>
    </row>
    <row r="44" spans="1:6" ht="15.75" customHeight="1" thickBot="1">
      <c r="A44" s="14"/>
      <c r="B44" s="63"/>
      <c r="C44" s="63"/>
      <c r="D44" s="63"/>
      <c r="E44" s="63"/>
      <c r="F44" s="28"/>
    </row>
    <row r="45" spans="1:7" ht="72" customHeight="1">
      <c r="A45" s="30" t="s">
        <v>9</v>
      </c>
      <c r="B45" s="31" t="s">
        <v>1</v>
      </c>
      <c r="C45" s="32" t="s">
        <v>2</v>
      </c>
      <c r="D45" s="32" t="s">
        <v>65</v>
      </c>
      <c r="E45" s="114"/>
      <c r="F45" s="114" t="s">
        <v>66</v>
      </c>
      <c r="G45" s="146" t="s">
        <v>188</v>
      </c>
    </row>
    <row r="46" spans="1:7" ht="24.75" customHeight="1">
      <c r="A46" s="155">
        <v>1</v>
      </c>
      <c r="B46" s="162" t="s">
        <v>151</v>
      </c>
      <c r="C46" s="113">
        <v>1</v>
      </c>
      <c r="D46" s="168">
        <v>195</v>
      </c>
      <c r="E46" s="169"/>
      <c r="F46" s="78">
        <f>+D46*C46</f>
        <v>195</v>
      </c>
      <c r="G46" s="148"/>
    </row>
    <row r="47" spans="1:7" ht="24.75" customHeight="1">
      <c r="A47" s="155">
        <v>2</v>
      </c>
      <c r="B47" s="162" t="s">
        <v>173</v>
      </c>
      <c r="C47" s="113">
        <v>1</v>
      </c>
      <c r="D47" s="168">
        <v>155</v>
      </c>
      <c r="E47" s="169"/>
      <c r="F47" s="78">
        <f>+D47*C47</f>
        <v>155</v>
      </c>
      <c r="G47" s="148"/>
    </row>
    <row r="48" spans="1:7" ht="24.75" customHeight="1">
      <c r="A48" s="155">
        <v>3</v>
      </c>
      <c r="B48" s="162" t="s">
        <v>20</v>
      </c>
      <c r="C48" s="113">
        <v>1</v>
      </c>
      <c r="D48" s="168">
        <v>120</v>
      </c>
      <c r="E48" s="169"/>
      <c r="F48" s="78">
        <f aca="true" t="shared" si="0" ref="F48:F65">+D48*C48</f>
        <v>120</v>
      </c>
      <c r="G48" s="148"/>
    </row>
    <row r="49" spans="1:7" ht="24.75" customHeight="1">
      <c r="A49" s="155">
        <v>4</v>
      </c>
      <c r="B49" s="162" t="s">
        <v>167</v>
      </c>
      <c r="C49" s="113">
        <v>1</v>
      </c>
      <c r="D49" s="168">
        <v>95</v>
      </c>
      <c r="E49" s="169"/>
      <c r="F49" s="78">
        <f t="shared" si="0"/>
        <v>95</v>
      </c>
      <c r="G49" s="148"/>
    </row>
    <row r="50" spans="1:8" ht="24.75" customHeight="1">
      <c r="A50" s="155">
        <v>5</v>
      </c>
      <c r="B50" s="162" t="s">
        <v>153</v>
      </c>
      <c r="C50" s="113">
        <v>3</v>
      </c>
      <c r="D50" s="168">
        <v>175</v>
      </c>
      <c r="E50" s="169"/>
      <c r="F50" s="78">
        <f t="shared" si="0"/>
        <v>525</v>
      </c>
      <c r="G50" s="148"/>
      <c r="H50" s="1">
        <v>350</v>
      </c>
    </row>
    <row r="51" spans="1:8" ht="24.75" customHeight="1">
      <c r="A51" s="155">
        <v>6</v>
      </c>
      <c r="B51" s="162" t="s">
        <v>154</v>
      </c>
      <c r="C51" s="113">
        <v>6</v>
      </c>
      <c r="D51" s="168">
        <v>125</v>
      </c>
      <c r="E51" s="169"/>
      <c r="F51" s="78">
        <f t="shared" si="0"/>
        <v>750</v>
      </c>
      <c r="G51" s="148"/>
      <c r="H51" s="1">
        <v>250</v>
      </c>
    </row>
    <row r="52" spans="1:7" ht="24.75" customHeight="1">
      <c r="A52" s="155">
        <v>7</v>
      </c>
      <c r="B52" s="162" t="s">
        <v>168</v>
      </c>
      <c r="C52" s="113">
        <v>1</v>
      </c>
      <c r="D52" s="168">
        <v>90</v>
      </c>
      <c r="E52" s="169"/>
      <c r="F52" s="78">
        <f t="shared" si="0"/>
        <v>90</v>
      </c>
      <c r="G52" s="148"/>
    </row>
    <row r="53" spans="1:7" ht="24.75" customHeight="1">
      <c r="A53" s="155">
        <v>8</v>
      </c>
      <c r="B53" s="162" t="s">
        <v>169</v>
      </c>
      <c r="C53" s="113">
        <v>1</v>
      </c>
      <c r="D53" s="168">
        <v>80</v>
      </c>
      <c r="E53" s="169"/>
      <c r="F53" s="78">
        <f t="shared" si="0"/>
        <v>80</v>
      </c>
      <c r="G53" s="148"/>
    </row>
    <row r="54" spans="1:7" ht="24.75" customHeight="1">
      <c r="A54" s="155">
        <v>9</v>
      </c>
      <c r="B54" s="162" t="s">
        <v>82</v>
      </c>
      <c r="C54" s="113">
        <v>1</v>
      </c>
      <c r="D54" s="168">
        <v>80</v>
      </c>
      <c r="E54" s="169"/>
      <c r="F54" s="78">
        <f t="shared" si="0"/>
        <v>80</v>
      </c>
      <c r="G54" s="148"/>
    </row>
    <row r="55" spans="1:7" ht="24.75" customHeight="1">
      <c r="A55" s="155">
        <v>10</v>
      </c>
      <c r="B55" s="153" t="s">
        <v>139</v>
      </c>
      <c r="C55" s="113">
        <v>1</v>
      </c>
      <c r="D55" s="168">
        <v>80</v>
      </c>
      <c r="E55" s="169"/>
      <c r="F55" s="78">
        <f t="shared" si="0"/>
        <v>80</v>
      </c>
      <c r="G55" s="148"/>
    </row>
    <row r="56" spans="1:8" ht="24.75" customHeight="1">
      <c r="A56" s="155">
        <v>11</v>
      </c>
      <c r="B56" s="170" t="s">
        <v>140</v>
      </c>
      <c r="C56" s="113">
        <v>1</v>
      </c>
      <c r="D56" s="168">
        <v>95</v>
      </c>
      <c r="E56" s="169"/>
      <c r="F56" s="78">
        <f t="shared" si="0"/>
        <v>95</v>
      </c>
      <c r="G56" s="148"/>
      <c r="H56" s="1">
        <v>95</v>
      </c>
    </row>
    <row r="57" spans="1:8" ht="24.75" customHeight="1">
      <c r="A57" s="155">
        <v>12</v>
      </c>
      <c r="B57" s="58" t="s">
        <v>157</v>
      </c>
      <c r="C57" s="113">
        <v>1</v>
      </c>
      <c r="D57" s="168">
        <v>85</v>
      </c>
      <c r="E57" s="169"/>
      <c r="F57" s="78">
        <f t="shared" si="0"/>
        <v>85</v>
      </c>
      <c r="G57" s="148"/>
      <c r="H57" s="1">
        <v>160</v>
      </c>
    </row>
    <row r="58" spans="1:8" ht="24.75" customHeight="1">
      <c r="A58" s="155">
        <v>13</v>
      </c>
      <c r="B58" s="162" t="s">
        <v>158</v>
      </c>
      <c r="C58" s="113">
        <v>1</v>
      </c>
      <c r="D58" s="168">
        <v>95</v>
      </c>
      <c r="E58" s="169"/>
      <c r="F58" s="78">
        <f t="shared" si="0"/>
        <v>95</v>
      </c>
      <c r="G58" s="148"/>
      <c r="H58" s="1">
        <v>240</v>
      </c>
    </row>
    <row r="59" spans="1:8" ht="24.75" customHeight="1">
      <c r="A59" s="155">
        <v>14</v>
      </c>
      <c r="B59" s="162" t="s">
        <v>170</v>
      </c>
      <c r="C59" s="113">
        <v>1</v>
      </c>
      <c r="D59" s="171">
        <v>80</v>
      </c>
      <c r="E59" s="172"/>
      <c r="F59" s="78">
        <f t="shared" si="0"/>
        <v>80</v>
      </c>
      <c r="G59" s="148"/>
      <c r="H59" s="1">
        <v>75</v>
      </c>
    </row>
    <row r="60" spans="1:7" ht="24.75" customHeight="1">
      <c r="A60" s="155">
        <v>15</v>
      </c>
      <c r="B60" s="162" t="s">
        <v>171</v>
      </c>
      <c r="C60" s="113">
        <v>1</v>
      </c>
      <c r="D60" s="172">
        <v>90</v>
      </c>
      <c r="E60" s="172"/>
      <c r="F60" s="78">
        <f t="shared" si="0"/>
        <v>90</v>
      </c>
      <c r="G60" s="148"/>
    </row>
    <row r="61" spans="1:7" ht="24.75" customHeight="1">
      <c r="A61" s="155">
        <v>16</v>
      </c>
      <c r="B61" s="62" t="s">
        <v>159</v>
      </c>
      <c r="C61" s="71">
        <v>1</v>
      </c>
      <c r="D61" s="172">
        <v>90</v>
      </c>
      <c r="E61" s="172"/>
      <c r="F61" s="78">
        <f t="shared" si="0"/>
        <v>90</v>
      </c>
      <c r="G61" s="148"/>
    </row>
    <row r="62" spans="1:7" ht="24.75" customHeight="1">
      <c r="A62" s="155">
        <v>17</v>
      </c>
      <c r="B62" s="62" t="s">
        <v>86</v>
      </c>
      <c r="C62" s="71">
        <v>1</v>
      </c>
      <c r="D62" s="48">
        <v>75</v>
      </c>
      <c r="E62" s="48"/>
      <c r="F62" s="78">
        <f t="shared" si="0"/>
        <v>75</v>
      </c>
      <c r="G62" s="148"/>
    </row>
    <row r="63" spans="1:7" ht="24.75" customHeight="1">
      <c r="A63" s="155">
        <v>18</v>
      </c>
      <c r="B63" s="170" t="s">
        <v>160</v>
      </c>
      <c r="C63" s="173">
        <v>1</v>
      </c>
      <c r="D63" s="171">
        <v>135</v>
      </c>
      <c r="E63" s="172"/>
      <c r="F63" s="78">
        <f t="shared" si="0"/>
        <v>135</v>
      </c>
      <c r="G63" s="148"/>
    </row>
    <row r="64" spans="1:7" ht="24.75" customHeight="1">
      <c r="A64" s="155">
        <v>19</v>
      </c>
      <c r="B64" s="62" t="s">
        <v>161</v>
      </c>
      <c r="C64" s="71">
        <v>2</v>
      </c>
      <c r="D64" s="168">
        <v>80</v>
      </c>
      <c r="E64" s="169"/>
      <c r="F64" s="78">
        <f t="shared" si="0"/>
        <v>160</v>
      </c>
      <c r="G64" s="148"/>
    </row>
    <row r="65" spans="1:7" ht="24.75" customHeight="1" thickBot="1">
      <c r="A65" s="155">
        <v>20</v>
      </c>
      <c r="B65" s="174" t="s">
        <v>172</v>
      </c>
      <c r="C65" s="113">
        <v>1</v>
      </c>
      <c r="D65" s="57">
        <v>85</v>
      </c>
      <c r="E65" s="117"/>
      <c r="F65" s="78">
        <f t="shared" si="0"/>
        <v>85</v>
      </c>
      <c r="G65" s="148"/>
    </row>
    <row r="66" spans="1:8" ht="24.75" customHeight="1" thickBot="1">
      <c r="A66" s="35"/>
      <c r="B66" s="141" t="s">
        <v>8</v>
      </c>
      <c r="C66" s="144">
        <f>SUM(C46:C65)</f>
        <v>28</v>
      </c>
      <c r="D66" s="145"/>
      <c r="E66" s="145"/>
      <c r="F66" s="143">
        <f>SUM(F46:F65)</f>
        <v>3160</v>
      </c>
      <c r="G66" s="148"/>
      <c r="H66" s="1">
        <f>SUM(H50:H62)</f>
        <v>1170</v>
      </c>
    </row>
    <row r="67" spans="1:6" s="69" customFormat="1" ht="15" customHeight="1">
      <c r="A67" s="64"/>
      <c r="B67" s="65"/>
      <c r="C67" s="106"/>
      <c r="D67" s="109"/>
      <c r="E67" s="109"/>
      <c r="F67" s="137" t="s">
        <v>144</v>
      </c>
    </row>
    <row r="68" spans="1:6" s="69" customFormat="1" ht="24.75" customHeight="1">
      <c r="A68" s="64"/>
      <c r="B68" s="201" t="s">
        <v>85</v>
      </c>
      <c r="C68" s="201"/>
      <c r="D68" s="201"/>
      <c r="E68" s="201"/>
      <c r="F68" s="201"/>
    </row>
    <row r="69" spans="1:6" s="69" customFormat="1" ht="24.75" customHeight="1">
      <c r="A69" s="64"/>
      <c r="B69" s="65"/>
      <c r="C69" s="106"/>
      <c r="D69" s="106"/>
      <c r="E69" s="106"/>
      <c r="F69" s="54" t="s">
        <v>67</v>
      </c>
    </row>
    <row r="70" spans="1:6" s="69" customFormat="1" ht="40.5" customHeight="1">
      <c r="A70" s="64"/>
      <c r="B70" s="65"/>
      <c r="C70" s="197" t="s">
        <v>165</v>
      </c>
      <c r="D70" s="197"/>
      <c r="E70" s="197"/>
      <c r="F70" s="197"/>
    </row>
    <row r="71" spans="1:6" s="69" customFormat="1" ht="24.75" customHeight="1">
      <c r="A71" s="64"/>
      <c r="B71" s="65"/>
      <c r="C71" s="106"/>
      <c r="D71" s="106"/>
      <c r="E71" s="106"/>
      <c r="F71" s="54" t="s">
        <v>68</v>
      </c>
    </row>
    <row r="72" spans="1:6" s="69" customFormat="1" ht="42" customHeight="1">
      <c r="A72" s="64"/>
      <c r="B72" s="65"/>
      <c r="C72" s="197" t="s">
        <v>143</v>
      </c>
      <c r="D72" s="197"/>
      <c r="E72" s="197"/>
      <c r="F72" s="197"/>
    </row>
    <row r="73" spans="1:6" ht="31.5" customHeight="1">
      <c r="A73" s="14"/>
      <c r="B73" s="198" t="s">
        <v>119</v>
      </c>
      <c r="C73" s="198"/>
      <c r="D73" s="198"/>
      <c r="E73" s="198"/>
      <c r="F73" s="198"/>
    </row>
    <row r="74" spans="1:6" ht="24.75" customHeight="1">
      <c r="A74" s="14"/>
      <c r="B74" s="199" t="s">
        <v>194</v>
      </c>
      <c r="C74" s="199"/>
      <c r="D74" s="199"/>
      <c r="E74" s="111"/>
      <c r="F74" s="28"/>
    </row>
    <row r="75" spans="1:6" ht="24.75" customHeight="1" thickBot="1">
      <c r="A75" s="14"/>
      <c r="B75" s="200" t="s">
        <v>176</v>
      </c>
      <c r="C75" s="200"/>
      <c r="D75" s="200"/>
      <c r="E75" s="63"/>
      <c r="F75" s="28"/>
    </row>
    <row r="76" spans="1:7" ht="51" customHeight="1">
      <c r="A76" s="30" t="s">
        <v>9</v>
      </c>
      <c r="B76" s="31" t="s">
        <v>1</v>
      </c>
      <c r="C76" s="32" t="s">
        <v>2</v>
      </c>
      <c r="D76" s="32" t="s">
        <v>59</v>
      </c>
      <c r="E76" s="114"/>
      <c r="F76" s="114" t="s">
        <v>60</v>
      </c>
      <c r="G76" s="146" t="s">
        <v>188</v>
      </c>
    </row>
    <row r="77" spans="1:7" ht="24.75" customHeight="1">
      <c r="A77" s="155">
        <v>1</v>
      </c>
      <c r="B77" s="156" t="s">
        <v>63</v>
      </c>
      <c r="C77" s="157">
        <v>1</v>
      </c>
      <c r="D77" s="9">
        <v>180</v>
      </c>
      <c r="E77" s="118"/>
      <c r="F77" s="150">
        <f>+C77*D77</f>
        <v>180</v>
      </c>
      <c r="G77" s="148"/>
    </row>
    <row r="78" spans="1:7" ht="24.75" customHeight="1">
      <c r="A78" s="155">
        <v>2</v>
      </c>
      <c r="B78" s="58" t="s">
        <v>83</v>
      </c>
      <c r="C78" s="157">
        <v>1</v>
      </c>
      <c r="D78" s="9">
        <v>140</v>
      </c>
      <c r="E78" s="118"/>
      <c r="F78" s="150">
        <f aca="true" t="shared" si="1" ref="F78:F90">+C78*D78</f>
        <v>140</v>
      </c>
      <c r="G78" s="148"/>
    </row>
    <row r="79" spans="1:7" ht="33.75" customHeight="1">
      <c r="A79" s="155">
        <v>15</v>
      </c>
      <c r="B79" s="58" t="s">
        <v>20</v>
      </c>
      <c r="C79" s="73">
        <v>1</v>
      </c>
      <c r="D79" s="76">
        <v>95</v>
      </c>
      <c r="E79" s="148"/>
      <c r="F79" s="119">
        <f>+C79*D79</f>
        <v>95</v>
      </c>
      <c r="G79" s="149" t="s">
        <v>189</v>
      </c>
    </row>
    <row r="80" spans="1:7" ht="24.75" customHeight="1">
      <c r="A80" s="155">
        <v>3</v>
      </c>
      <c r="B80" s="156" t="s">
        <v>177</v>
      </c>
      <c r="C80" s="157">
        <v>1</v>
      </c>
      <c r="D80" s="9">
        <v>105</v>
      </c>
      <c r="E80" s="118"/>
      <c r="F80" s="150">
        <f t="shared" si="1"/>
        <v>105</v>
      </c>
      <c r="G80" s="148"/>
    </row>
    <row r="81" spans="1:7" ht="24.75" customHeight="1">
      <c r="A81" s="155">
        <v>4</v>
      </c>
      <c r="B81" s="156" t="s">
        <v>10</v>
      </c>
      <c r="C81" s="157">
        <v>1</v>
      </c>
      <c r="D81" s="76">
        <v>110</v>
      </c>
      <c r="E81" s="119"/>
      <c r="F81" s="150">
        <f t="shared" si="1"/>
        <v>110</v>
      </c>
      <c r="G81" s="148"/>
    </row>
    <row r="82" spans="1:7" ht="24.75" customHeight="1">
      <c r="A82" s="155">
        <v>5</v>
      </c>
      <c r="B82" s="156" t="s">
        <v>11</v>
      </c>
      <c r="C82" s="157">
        <v>1</v>
      </c>
      <c r="D82" s="76">
        <v>95</v>
      </c>
      <c r="E82" s="119"/>
      <c r="F82" s="150">
        <f t="shared" si="1"/>
        <v>95</v>
      </c>
      <c r="G82" s="148"/>
    </row>
    <row r="83" spans="1:7" ht="24.75" customHeight="1">
      <c r="A83" s="155">
        <v>6</v>
      </c>
      <c r="B83" s="156" t="s">
        <v>12</v>
      </c>
      <c r="C83" s="157">
        <v>0.5</v>
      </c>
      <c r="D83" s="76">
        <v>90</v>
      </c>
      <c r="E83" s="119"/>
      <c r="F83" s="150">
        <f t="shared" si="1"/>
        <v>45</v>
      </c>
      <c r="G83" s="148"/>
    </row>
    <row r="84" spans="1:7" ht="24.75" customHeight="1">
      <c r="A84" s="155">
        <v>7</v>
      </c>
      <c r="B84" s="156" t="s">
        <v>13</v>
      </c>
      <c r="C84" s="157">
        <v>2</v>
      </c>
      <c r="D84" s="9">
        <v>124</v>
      </c>
      <c r="E84" s="118"/>
      <c r="F84" s="150">
        <f t="shared" si="1"/>
        <v>248</v>
      </c>
      <c r="G84" s="148"/>
    </row>
    <row r="85" spans="1:7" ht="24.75" customHeight="1">
      <c r="A85" s="155">
        <v>8</v>
      </c>
      <c r="B85" s="58" t="s">
        <v>77</v>
      </c>
      <c r="C85" s="157">
        <v>1</v>
      </c>
      <c r="D85" s="9">
        <v>95</v>
      </c>
      <c r="E85" s="118"/>
      <c r="F85" s="150">
        <f t="shared" si="1"/>
        <v>95</v>
      </c>
      <c r="G85" s="148"/>
    </row>
    <row r="86" spans="1:7" ht="24.75" customHeight="1">
      <c r="A86" s="155">
        <v>9</v>
      </c>
      <c r="B86" s="58" t="s">
        <v>78</v>
      </c>
      <c r="C86" s="157">
        <v>0.75</v>
      </c>
      <c r="D86" s="9">
        <v>85</v>
      </c>
      <c r="E86" s="118"/>
      <c r="F86" s="150">
        <f t="shared" si="1"/>
        <v>63.75</v>
      </c>
      <c r="G86" s="148"/>
    </row>
    <row r="87" spans="1:7" ht="24.75" customHeight="1">
      <c r="A87" s="155">
        <v>10</v>
      </c>
      <c r="B87" s="162" t="s">
        <v>79</v>
      </c>
      <c r="C87" s="157">
        <v>1</v>
      </c>
      <c r="D87" s="9">
        <v>80</v>
      </c>
      <c r="E87" s="118"/>
      <c r="F87" s="150">
        <f t="shared" si="1"/>
        <v>80</v>
      </c>
      <c r="G87" s="148"/>
    </row>
    <row r="88" spans="1:7" ht="24.75" customHeight="1">
      <c r="A88" s="155">
        <v>11</v>
      </c>
      <c r="B88" s="156" t="s">
        <v>48</v>
      </c>
      <c r="C88" s="157">
        <v>1</v>
      </c>
      <c r="D88" s="9">
        <v>80</v>
      </c>
      <c r="E88" s="118"/>
      <c r="F88" s="150">
        <f t="shared" si="1"/>
        <v>80</v>
      </c>
      <c r="G88" s="148"/>
    </row>
    <row r="89" spans="1:7" ht="24.75" customHeight="1">
      <c r="A89" s="155">
        <v>12</v>
      </c>
      <c r="B89" s="156" t="s">
        <v>178</v>
      </c>
      <c r="C89" s="157">
        <v>1</v>
      </c>
      <c r="D89" s="9">
        <v>90</v>
      </c>
      <c r="E89" s="118"/>
      <c r="F89" s="150">
        <f t="shared" si="1"/>
        <v>90</v>
      </c>
      <c r="G89" s="148"/>
    </row>
    <row r="90" spans="1:7" ht="32.25" customHeight="1">
      <c r="A90" s="155">
        <v>13</v>
      </c>
      <c r="B90" s="163" t="s">
        <v>179</v>
      </c>
      <c r="C90" s="164">
        <v>1</v>
      </c>
      <c r="D90" s="9">
        <v>140</v>
      </c>
      <c r="E90" s="118"/>
      <c r="F90" s="150">
        <f t="shared" si="1"/>
        <v>140</v>
      </c>
      <c r="G90" s="148"/>
    </row>
    <row r="91" spans="1:7" ht="24.75" customHeight="1">
      <c r="A91" s="155">
        <v>14</v>
      </c>
      <c r="B91" s="162" t="s">
        <v>180</v>
      </c>
      <c r="C91" s="164">
        <v>1</v>
      </c>
      <c r="D91" s="9">
        <v>90</v>
      </c>
      <c r="E91" s="9"/>
      <c r="F91" s="87">
        <f>+C91*D91</f>
        <v>90</v>
      </c>
      <c r="G91" s="148"/>
    </row>
    <row r="92" spans="1:7" ht="24.75" customHeight="1" thickBot="1">
      <c r="A92" s="155"/>
      <c r="B92" s="165" t="s">
        <v>8</v>
      </c>
      <c r="C92" s="166">
        <f>SUM(C77:C91)</f>
        <v>15.25</v>
      </c>
      <c r="D92" s="167"/>
      <c r="E92" s="167"/>
      <c r="F92" s="166">
        <f>SUM(F77:F91)</f>
        <v>1656.75</v>
      </c>
      <c r="G92" s="148"/>
    </row>
    <row r="93" spans="1:6" s="69" customFormat="1" ht="24.75" customHeight="1">
      <c r="A93" s="64"/>
      <c r="B93" s="65"/>
      <c r="C93" s="107"/>
      <c r="D93" s="108"/>
      <c r="E93" s="108"/>
      <c r="F93" s="137" t="s">
        <v>144</v>
      </c>
    </row>
    <row r="94" spans="1:6" s="69" customFormat="1" ht="24.75" customHeight="1">
      <c r="A94" s="64"/>
      <c r="B94" s="201" t="s">
        <v>85</v>
      </c>
      <c r="C94" s="201"/>
      <c r="D94" s="201"/>
      <c r="E94" s="201"/>
      <c r="F94" s="201"/>
    </row>
    <row r="95" spans="1:6" s="69" customFormat="1" ht="17.25" customHeight="1">
      <c r="A95" s="64"/>
      <c r="B95" s="65"/>
      <c r="C95" s="107"/>
      <c r="D95" s="108"/>
      <c r="E95" s="108"/>
      <c r="F95" s="54" t="s">
        <v>68</v>
      </c>
    </row>
    <row r="96" spans="1:6" s="69" customFormat="1" ht="44.25" customHeight="1">
      <c r="A96" s="64"/>
      <c r="B96" s="65"/>
      <c r="C96" s="197" t="s">
        <v>165</v>
      </c>
      <c r="D96" s="197"/>
      <c r="E96" s="197"/>
      <c r="F96" s="197"/>
    </row>
    <row r="97" spans="1:6" s="69" customFormat="1" ht="24.75" customHeight="1">
      <c r="A97" s="64"/>
      <c r="B97" s="65"/>
      <c r="C97" s="107"/>
      <c r="D97" s="108"/>
      <c r="E97" s="108"/>
      <c r="F97" s="54" t="s">
        <v>129</v>
      </c>
    </row>
    <row r="98" spans="1:6" s="69" customFormat="1" ht="43.5" customHeight="1">
      <c r="A98" s="64"/>
      <c r="B98" s="65"/>
      <c r="C98" s="197" t="s">
        <v>143</v>
      </c>
      <c r="D98" s="197"/>
      <c r="E98" s="197"/>
      <c r="F98" s="197"/>
    </row>
    <row r="99" spans="1:6" ht="37.5" customHeight="1">
      <c r="A99" s="14"/>
      <c r="B99" s="198" t="s">
        <v>120</v>
      </c>
      <c r="C99" s="198"/>
      <c r="D99" s="198"/>
      <c r="E99" s="198"/>
      <c r="F99" s="198"/>
    </row>
    <row r="100" spans="1:6" ht="24.75" customHeight="1">
      <c r="A100" s="14"/>
      <c r="B100" s="199" t="s">
        <v>150</v>
      </c>
      <c r="C100" s="199"/>
      <c r="D100" s="199"/>
      <c r="E100" s="111"/>
      <c r="F100" s="28"/>
    </row>
    <row r="101" spans="1:6" ht="22.5" customHeight="1">
      <c r="A101" s="14"/>
      <c r="B101" s="200" t="s">
        <v>174</v>
      </c>
      <c r="C101" s="200"/>
      <c r="D101" s="200"/>
      <c r="E101" s="63"/>
      <c r="F101" s="28"/>
    </row>
    <row r="102" spans="1:6" ht="24.75" customHeight="1" thickBot="1">
      <c r="A102" s="14"/>
      <c r="B102" s="63"/>
      <c r="C102" s="63"/>
      <c r="D102" s="63"/>
      <c r="E102" s="63"/>
      <c r="F102" s="28"/>
    </row>
    <row r="103" spans="1:7" ht="49.5" customHeight="1">
      <c r="A103" s="30" t="s">
        <v>9</v>
      </c>
      <c r="B103" s="31" t="s">
        <v>1</v>
      </c>
      <c r="C103" s="32" t="s">
        <v>2</v>
      </c>
      <c r="D103" s="32" t="s">
        <v>65</v>
      </c>
      <c r="E103" s="114"/>
      <c r="F103" s="114" t="s">
        <v>66</v>
      </c>
      <c r="G103" s="146" t="s">
        <v>188</v>
      </c>
    </row>
    <row r="104" spans="1:7" ht="24.75" customHeight="1">
      <c r="A104" s="155">
        <v>1</v>
      </c>
      <c r="B104" s="156" t="s">
        <v>57</v>
      </c>
      <c r="C104" s="157">
        <v>1</v>
      </c>
      <c r="D104" s="17">
        <v>185</v>
      </c>
      <c r="E104" s="120"/>
      <c r="F104" s="147">
        <f>+C104*D104</f>
        <v>185</v>
      </c>
      <c r="G104" s="148"/>
    </row>
    <row r="105" spans="1:7" ht="32.25" customHeight="1">
      <c r="A105" s="155">
        <v>2</v>
      </c>
      <c r="B105" s="156" t="s">
        <v>181</v>
      </c>
      <c r="C105" s="157">
        <v>1</v>
      </c>
      <c r="D105" s="17">
        <v>140</v>
      </c>
      <c r="E105" s="120"/>
      <c r="F105" s="147">
        <f>+C105*D105</f>
        <v>140</v>
      </c>
      <c r="G105" s="148"/>
    </row>
    <row r="106" spans="1:7" ht="24.75" customHeight="1">
      <c r="A106" s="155">
        <v>3</v>
      </c>
      <c r="B106" s="156" t="s">
        <v>182</v>
      </c>
      <c r="C106" s="157">
        <v>1</v>
      </c>
      <c r="D106" s="17">
        <v>140</v>
      </c>
      <c r="E106" s="120"/>
      <c r="F106" s="147">
        <f>+C106*D106</f>
        <v>140</v>
      </c>
      <c r="G106" s="148"/>
    </row>
    <row r="107" spans="1:7" ht="24.75" customHeight="1">
      <c r="A107" s="155">
        <v>4</v>
      </c>
      <c r="B107" s="156" t="s">
        <v>62</v>
      </c>
      <c r="C107" s="157">
        <v>0.5</v>
      </c>
      <c r="D107" s="17">
        <v>90</v>
      </c>
      <c r="E107" s="120"/>
      <c r="F107" s="147">
        <f aca="true" t="shared" si="2" ref="F107:F124">+C107*D107</f>
        <v>45</v>
      </c>
      <c r="G107" s="148"/>
    </row>
    <row r="108" spans="1:7" ht="24.75" customHeight="1">
      <c r="A108" s="155">
        <v>5</v>
      </c>
      <c r="B108" s="156" t="s">
        <v>20</v>
      </c>
      <c r="C108" s="157">
        <v>1</v>
      </c>
      <c r="D108" s="17">
        <v>140</v>
      </c>
      <c r="E108" s="120"/>
      <c r="F108" s="147">
        <f t="shared" si="2"/>
        <v>140</v>
      </c>
      <c r="G108" s="148"/>
    </row>
    <row r="109" spans="1:7" ht="24.75" customHeight="1">
      <c r="A109" s="155">
        <v>6</v>
      </c>
      <c r="B109" s="156" t="s">
        <v>58</v>
      </c>
      <c r="C109" s="157">
        <v>1</v>
      </c>
      <c r="D109" s="17">
        <v>108</v>
      </c>
      <c r="E109" s="120"/>
      <c r="F109" s="147">
        <f t="shared" si="2"/>
        <v>108</v>
      </c>
      <c r="G109" s="148"/>
    </row>
    <row r="110" spans="1:7" ht="24.75" customHeight="1">
      <c r="A110" s="155">
        <v>7</v>
      </c>
      <c r="B110" s="156" t="s">
        <v>21</v>
      </c>
      <c r="C110" s="157">
        <v>5.6</v>
      </c>
      <c r="D110" s="17">
        <v>108</v>
      </c>
      <c r="E110" s="120"/>
      <c r="F110" s="147">
        <f t="shared" si="2"/>
        <v>604.8</v>
      </c>
      <c r="G110" s="148"/>
    </row>
    <row r="111" spans="1:7" ht="24.75" customHeight="1">
      <c r="A111" s="155">
        <v>8</v>
      </c>
      <c r="B111" s="156" t="s">
        <v>22</v>
      </c>
      <c r="C111" s="157">
        <v>5</v>
      </c>
      <c r="D111" s="17">
        <v>85</v>
      </c>
      <c r="E111" s="120"/>
      <c r="F111" s="147">
        <f t="shared" si="2"/>
        <v>425</v>
      </c>
      <c r="G111" s="148"/>
    </row>
    <row r="112" spans="1:7" ht="24.75" customHeight="1">
      <c r="A112" s="155">
        <v>9</v>
      </c>
      <c r="B112" s="156" t="s">
        <v>23</v>
      </c>
      <c r="C112" s="157">
        <v>1</v>
      </c>
      <c r="D112" s="17">
        <v>108</v>
      </c>
      <c r="E112" s="120"/>
      <c r="F112" s="147">
        <f t="shared" si="2"/>
        <v>108</v>
      </c>
      <c r="G112" s="148"/>
    </row>
    <row r="113" spans="1:7" ht="24.75" customHeight="1">
      <c r="A113" s="155">
        <v>10</v>
      </c>
      <c r="B113" s="156" t="s">
        <v>70</v>
      </c>
      <c r="C113" s="157">
        <v>1</v>
      </c>
      <c r="D113" s="17">
        <v>108</v>
      </c>
      <c r="E113" s="120"/>
      <c r="F113" s="147">
        <f t="shared" si="2"/>
        <v>108</v>
      </c>
      <c r="G113" s="148"/>
    </row>
    <row r="114" spans="1:7" ht="24.75" customHeight="1">
      <c r="A114" s="155">
        <v>11</v>
      </c>
      <c r="B114" s="156" t="s">
        <v>71</v>
      </c>
      <c r="C114" s="157">
        <v>1</v>
      </c>
      <c r="D114" s="17">
        <v>108</v>
      </c>
      <c r="E114" s="120"/>
      <c r="F114" s="147">
        <f t="shared" si="2"/>
        <v>108</v>
      </c>
      <c r="G114" s="148"/>
    </row>
    <row r="115" spans="1:7" ht="24.75" customHeight="1">
      <c r="A115" s="155">
        <v>12</v>
      </c>
      <c r="B115" s="156" t="s">
        <v>25</v>
      </c>
      <c r="C115" s="157">
        <v>1</v>
      </c>
      <c r="D115" s="17">
        <v>95</v>
      </c>
      <c r="E115" s="120"/>
      <c r="F115" s="147">
        <f t="shared" si="2"/>
        <v>95</v>
      </c>
      <c r="G115" s="148"/>
    </row>
    <row r="116" spans="1:7" ht="24.75" customHeight="1">
      <c r="A116" s="155">
        <v>13</v>
      </c>
      <c r="B116" s="156" t="s">
        <v>26</v>
      </c>
      <c r="C116" s="157">
        <v>1</v>
      </c>
      <c r="D116" s="17">
        <v>95</v>
      </c>
      <c r="E116" s="120"/>
      <c r="F116" s="147">
        <f t="shared" si="2"/>
        <v>95</v>
      </c>
      <c r="G116" s="148"/>
    </row>
    <row r="117" spans="1:7" ht="24.75" customHeight="1">
      <c r="A117" s="155">
        <v>14</v>
      </c>
      <c r="B117" s="156" t="s">
        <v>27</v>
      </c>
      <c r="C117" s="157">
        <v>1</v>
      </c>
      <c r="D117" s="17">
        <v>90</v>
      </c>
      <c r="E117" s="120"/>
      <c r="F117" s="147">
        <f t="shared" si="2"/>
        <v>90</v>
      </c>
      <c r="G117" s="148"/>
    </row>
    <row r="118" spans="1:7" ht="24.75" customHeight="1">
      <c r="A118" s="155">
        <v>15</v>
      </c>
      <c r="B118" s="62" t="s">
        <v>183</v>
      </c>
      <c r="C118" s="157">
        <v>0.75</v>
      </c>
      <c r="D118" s="17">
        <v>88</v>
      </c>
      <c r="E118" s="120"/>
      <c r="F118" s="147">
        <f t="shared" si="2"/>
        <v>66</v>
      </c>
      <c r="G118" s="148"/>
    </row>
    <row r="119" spans="1:7" ht="24.75" customHeight="1">
      <c r="A119" s="155">
        <v>16</v>
      </c>
      <c r="B119" s="156" t="s">
        <v>72</v>
      </c>
      <c r="C119" s="157">
        <v>1</v>
      </c>
      <c r="D119" s="78">
        <v>108</v>
      </c>
      <c r="E119" s="78"/>
      <c r="F119" s="147">
        <f t="shared" si="2"/>
        <v>108</v>
      </c>
      <c r="G119" s="148"/>
    </row>
    <row r="120" spans="1:7" ht="24.75" customHeight="1">
      <c r="A120" s="155">
        <v>17</v>
      </c>
      <c r="B120" s="156" t="s">
        <v>134</v>
      </c>
      <c r="C120" s="157">
        <v>2</v>
      </c>
      <c r="D120" s="17">
        <v>88</v>
      </c>
      <c r="E120" s="120"/>
      <c r="F120" s="147">
        <f t="shared" si="2"/>
        <v>176</v>
      </c>
      <c r="G120" s="148"/>
    </row>
    <row r="121" spans="1:7" ht="24.75" customHeight="1">
      <c r="A121" s="155">
        <v>18</v>
      </c>
      <c r="B121" s="156" t="s">
        <v>6</v>
      </c>
      <c r="C121" s="157">
        <v>1</v>
      </c>
      <c r="D121" s="17">
        <v>88</v>
      </c>
      <c r="E121" s="120"/>
      <c r="F121" s="147">
        <f t="shared" si="2"/>
        <v>88</v>
      </c>
      <c r="G121" s="148"/>
    </row>
    <row r="122" spans="1:7" ht="24.75" customHeight="1">
      <c r="A122" s="155">
        <v>19</v>
      </c>
      <c r="B122" s="156" t="s">
        <v>102</v>
      </c>
      <c r="C122" s="157">
        <v>0.5</v>
      </c>
      <c r="D122" s="17">
        <v>85</v>
      </c>
      <c r="E122" s="120"/>
      <c r="F122" s="147">
        <f t="shared" si="2"/>
        <v>42.5</v>
      </c>
      <c r="G122" s="148"/>
    </row>
    <row r="123" spans="1:7" ht="24.75" customHeight="1">
      <c r="A123" s="155">
        <v>20</v>
      </c>
      <c r="B123" s="156" t="s">
        <v>103</v>
      </c>
      <c r="C123" s="157">
        <v>1</v>
      </c>
      <c r="D123" s="17">
        <v>90</v>
      </c>
      <c r="E123" s="120"/>
      <c r="F123" s="147">
        <f t="shared" si="2"/>
        <v>90</v>
      </c>
      <c r="G123" s="148"/>
    </row>
    <row r="124" spans="1:7" ht="24.75" customHeight="1">
      <c r="A124" s="155">
        <v>21</v>
      </c>
      <c r="B124" s="156" t="s">
        <v>101</v>
      </c>
      <c r="C124" s="157">
        <v>0.5</v>
      </c>
      <c r="D124" s="17">
        <v>90</v>
      </c>
      <c r="E124" s="120"/>
      <c r="F124" s="147">
        <f t="shared" si="2"/>
        <v>45</v>
      </c>
      <c r="G124" s="148"/>
    </row>
    <row r="125" spans="1:7" ht="24.75" customHeight="1" thickBot="1">
      <c r="A125" s="158"/>
      <c r="B125" s="159" t="s">
        <v>8</v>
      </c>
      <c r="C125" s="191">
        <f>SUM(C104:C124)</f>
        <v>28.85</v>
      </c>
      <c r="D125" s="160"/>
      <c r="E125" s="160"/>
      <c r="F125" s="161">
        <f>SUM(F104:F124)</f>
        <v>3007.3</v>
      </c>
      <c r="G125" s="148"/>
    </row>
    <row r="126" spans="1:6" s="69" customFormat="1" ht="24.75" customHeight="1">
      <c r="A126" s="64"/>
      <c r="B126" s="65"/>
      <c r="C126" s="109"/>
      <c r="D126" s="109"/>
      <c r="E126" s="109"/>
      <c r="F126" s="137" t="s">
        <v>144</v>
      </c>
    </row>
    <row r="127" spans="1:6" s="69" customFormat="1" ht="24.75" customHeight="1">
      <c r="A127" s="64"/>
      <c r="B127" s="201" t="s">
        <v>85</v>
      </c>
      <c r="C127" s="201"/>
      <c r="D127" s="201"/>
      <c r="E127" s="201"/>
      <c r="F127" s="201"/>
    </row>
    <row r="128" spans="1:6" s="69" customFormat="1" ht="24.75" customHeight="1">
      <c r="A128" s="64"/>
      <c r="B128" s="65"/>
      <c r="C128" s="107"/>
      <c r="D128" s="108"/>
      <c r="E128" s="108"/>
      <c r="F128" s="54" t="s">
        <v>129</v>
      </c>
    </row>
    <row r="129" spans="1:6" s="69" customFormat="1" ht="46.5" customHeight="1">
      <c r="A129" s="64"/>
      <c r="B129" s="65"/>
      <c r="C129" s="197" t="s">
        <v>165</v>
      </c>
      <c r="D129" s="197"/>
      <c r="E129" s="197"/>
      <c r="F129" s="197"/>
    </row>
    <row r="130" spans="1:6" s="69" customFormat="1" ht="24.75" customHeight="1">
      <c r="A130" s="64"/>
      <c r="B130" s="65"/>
      <c r="C130" s="107"/>
      <c r="D130" s="108"/>
      <c r="E130" s="108"/>
      <c r="F130" s="54" t="s">
        <v>128</v>
      </c>
    </row>
    <row r="131" spans="1:6" s="69" customFormat="1" ht="42" customHeight="1">
      <c r="A131" s="64"/>
      <c r="B131" s="65"/>
      <c r="C131" s="197" t="s">
        <v>143</v>
      </c>
      <c r="D131" s="197"/>
      <c r="E131" s="197"/>
      <c r="F131" s="197"/>
    </row>
    <row r="132" spans="1:6" ht="48" customHeight="1">
      <c r="A132" s="14"/>
      <c r="B132" s="198" t="s">
        <v>184</v>
      </c>
      <c r="C132" s="198"/>
      <c r="D132" s="198"/>
      <c r="E132" s="198"/>
      <c r="F132" s="198"/>
    </row>
    <row r="133" spans="1:6" ht="11.25" customHeight="1">
      <c r="A133" s="14"/>
      <c r="B133" s="55"/>
      <c r="C133" s="55"/>
      <c r="D133" s="55"/>
      <c r="E133" s="55"/>
      <c r="F133" s="55"/>
    </row>
    <row r="134" spans="1:6" ht="15.75" customHeight="1">
      <c r="A134" s="14"/>
      <c r="B134" s="199" t="s">
        <v>195</v>
      </c>
      <c r="C134" s="199"/>
      <c r="D134" s="199"/>
      <c r="E134" s="111"/>
      <c r="F134" s="28"/>
    </row>
    <row r="135" spans="1:6" ht="31.5" customHeight="1" thickBot="1">
      <c r="A135" s="14"/>
      <c r="B135" s="200" t="s">
        <v>174</v>
      </c>
      <c r="C135" s="200"/>
      <c r="D135" s="200"/>
      <c r="E135" s="63"/>
      <c r="F135" s="28"/>
    </row>
    <row r="136" spans="1:7" ht="69.75" customHeight="1">
      <c r="A136" s="30" t="s">
        <v>9</v>
      </c>
      <c r="B136" s="31" t="s">
        <v>1</v>
      </c>
      <c r="C136" s="32" t="s">
        <v>2</v>
      </c>
      <c r="D136" s="32" t="s">
        <v>65</v>
      </c>
      <c r="E136" s="114"/>
      <c r="F136" s="114" t="s">
        <v>66</v>
      </c>
      <c r="G136" s="146" t="s">
        <v>188</v>
      </c>
    </row>
    <row r="137" spans="1:7" ht="30" customHeight="1">
      <c r="A137" s="185">
        <v>1</v>
      </c>
      <c r="B137" s="62" t="s">
        <v>151</v>
      </c>
      <c r="C137" s="113">
        <v>1</v>
      </c>
      <c r="D137" s="17">
        <v>155</v>
      </c>
      <c r="E137" s="183"/>
      <c r="F137" s="147">
        <f aca="true" t="shared" si="3" ref="F137:F156">+C137*D137</f>
        <v>155</v>
      </c>
      <c r="G137" s="187" t="s">
        <v>189</v>
      </c>
    </row>
    <row r="138" spans="1:7" ht="30" customHeight="1">
      <c r="A138" s="185">
        <v>2</v>
      </c>
      <c r="B138" s="156" t="s">
        <v>104</v>
      </c>
      <c r="C138" s="113">
        <v>0.5</v>
      </c>
      <c r="D138" s="17">
        <v>140</v>
      </c>
      <c r="E138" s="183"/>
      <c r="F138" s="147">
        <f t="shared" si="3"/>
        <v>70</v>
      </c>
      <c r="G138" s="187" t="s">
        <v>189</v>
      </c>
    </row>
    <row r="139" spans="1:7" ht="30" customHeight="1">
      <c r="A139" s="185">
        <v>3</v>
      </c>
      <c r="B139" s="62" t="s">
        <v>20</v>
      </c>
      <c r="C139" s="186">
        <v>0.5</v>
      </c>
      <c r="D139" s="17">
        <v>110</v>
      </c>
      <c r="E139" s="183"/>
      <c r="F139" s="147">
        <f t="shared" si="3"/>
        <v>55</v>
      </c>
      <c r="G139" s="187" t="s">
        <v>189</v>
      </c>
    </row>
    <row r="140" spans="1:7" ht="30" customHeight="1">
      <c r="A140" s="185">
        <v>4</v>
      </c>
      <c r="B140" s="156" t="s">
        <v>58</v>
      </c>
      <c r="C140" s="186">
        <v>0.5</v>
      </c>
      <c r="D140" s="17">
        <v>108</v>
      </c>
      <c r="E140" s="183"/>
      <c r="F140" s="147">
        <f t="shared" si="3"/>
        <v>54</v>
      </c>
      <c r="G140" s="187" t="s">
        <v>189</v>
      </c>
    </row>
    <row r="141" spans="1:7" ht="24.75" customHeight="1">
      <c r="A141" s="185">
        <v>5</v>
      </c>
      <c r="B141" s="156" t="s">
        <v>185</v>
      </c>
      <c r="C141" s="157">
        <v>1</v>
      </c>
      <c r="D141" s="17">
        <v>90</v>
      </c>
      <c r="E141" s="121"/>
      <c r="F141" s="147">
        <f t="shared" si="3"/>
        <v>90</v>
      </c>
      <c r="G141" s="148"/>
    </row>
    <row r="142" spans="1:7" ht="24.75" customHeight="1">
      <c r="A142" s="185">
        <v>6</v>
      </c>
      <c r="B142" s="156" t="s">
        <v>21</v>
      </c>
      <c r="C142" s="157">
        <v>3.36</v>
      </c>
      <c r="D142" s="139">
        <v>108</v>
      </c>
      <c r="E142" s="122"/>
      <c r="F142" s="147">
        <f t="shared" si="3"/>
        <v>362.88</v>
      </c>
      <c r="G142" s="148"/>
    </row>
    <row r="143" spans="1:7" ht="24.75" customHeight="1">
      <c r="A143" s="185">
        <v>7</v>
      </c>
      <c r="B143" s="156" t="s">
        <v>22</v>
      </c>
      <c r="C143" s="157">
        <v>3</v>
      </c>
      <c r="D143" s="138">
        <v>85</v>
      </c>
      <c r="E143" s="121"/>
      <c r="F143" s="147">
        <f t="shared" si="3"/>
        <v>255</v>
      </c>
      <c r="G143" s="148"/>
    </row>
    <row r="144" spans="1:7" ht="24.75" customHeight="1">
      <c r="A144" s="185">
        <v>8</v>
      </c>
      <c r="B144" s="156" t="s">
        <v>24</v>
      </c>
      <c r="C144" s="157">
        <v>0.5</v>
      </c>
      <c r="D144" s="139">
        <v>108</v>
      </c>
      <c r="E144" s="122"/>
      <c r="F144" s="147">
        <f>+C144*D144</f>
        <v>54</v>
      </c>
      <c r="G144" s="148"/>
    </row>
    <row r="145" spans="1:7" ht="24.75" customHeight="1">
      <c r="A145" s="185">
        <v>9</v>
      </c>
      <c r="B145" s="156" t="s">
        <v>23</v>
      </c>
      <c r="C145" s="157">
        <v>0.5</v>
      </c>
      <c r="D145" s="139">
        <v>108</v>
      </c>
      <c r="E145" s="122"/>
      <c r="F145" s="147">
        <f t="shared" si="3"/>
        <v>54</v>
      </c>
      <c r="G145" s="148"/>
    </row>
    <row r="146" spans="1:7" ht="24.75" customHeight="1">
      <c r="A146" s="185">
        <v>10</v>
      </c>
      <c r="B146" s="156" t="s">
        <v>71</v>
      </c>
      <c r="C146" s="157">
        <v>0.75</v>
      </c>
      <c r="D146" s="139">
        <v>108</v>
      </c>
      <c r="E146" s="122"/>
      <c r="F146" s="147">
        <f t="shared" si="3"/>
        <v>81</v>
      </c>
      <c r="G146" s="148"/>
    </row>
    <row r="147" spans="1:7" ht="24.75" customHeight="1">
      <c r="A147" s="185">
        <v>11</v>
      </c>
      <c r="B147" s="156" t="s">
        <v>72</v>
      </c>
      <c r="C147" s="157">
        <v>0.5</v>
      </c>
      <c r="D147" s="139">
        <v>108</v>
      </c>
      <c r="E147" s="122"/>
      <c r="F147" s="147">
        <f t="shared" si="3"/>
        <v>54</v>
      </c>
      <c r="G147" s="148"/>
    </row>
    <row r="148" spans="1:7" ht="24.75" customHeight="1">
      <c r="A148" s="185">
        <v>12</v>
      </c>
      <c r="B148" s="156" t="s">
        <v>25</v>
      </c>
      <c r="C148" s="157">
        <v>1</v>
      </c>
      <c r="D148" s="17">
        <v>85</v>
      </c>
      <c r="E148" s="121"/>
      <c r="F148" s="147">
        <f t="shared" si="3"/>
        <v>85</v>
      </c>
      <c r="G148" s="148"/>
    </row>
    <row r="149" spans="1:7" ht="24.75" customHeight="1">
      <c r="A149" s="185">
        <v>13</v>
      </c>
      <c r="B149" s="156" t="s">
        <v>26</v>
      </c>
      <c r="C149" s="157">
        <v>1</v>
      </c>
      <c r="D149" s="17">
        <v>90</v>
      </c>
      <c r="E149" s="121"/>
      <c r="F149" s="147">
        <f t="shared" si="3"/>
        <v>90</v>
      </c>
      <c r="G149" s="148"/>
    </row>
    <row r="150" spans="1:7" ht="24.75" customHeight="1">
      <c r="A150" s="185">
        <v>14</v>
      </c>
      <c r="B150" s="156" t="s">
        <v>27</v>
      </c>
      <c r="C150" s="157">
        <v>0.5</v>
      </c>
      <c r="D150" s="17">
        <v>88</v>
      </c>
      <c r="E150" s="121"/>
      <c r="F150" s="147">
        <f t="shared" si="3"/>
        <v>44</v>
      </c>
      <c r="G150" s="148"/>
    </row>
    <row r="151" spans="1:7" ht="24.75" customHeight="1">
      <c r="A151" s="185">
        <v>15</v>
      </c>
      <c r="B151" s="62" t="s">
        <v>183</v>
      </c>
      <c r="C151" s="157">
        <v>0.5</v>
      </c>
      <c r="D151" s="17">
        <v>88</v>
      </c>
      <c r="E151" s="121"/>
      <c r="F151" s="147">
        <f t="shared" si="3"/>
        <v>44</v>
      </c>
      <c r="G151" s="148"/>
    </row>
    <row r="152" spans="1:7" ht="24.75" customHeight="1">
      <c r="A152" s="185">
        <v>16</v>
      </c>
      <c r="B152" s="156" t="s">
        <v>6</v>
      </c>
      <c r="C152" s="157">
        <v>1</v>
      </c>
      <c r="D152" s="17">
        <v>88</v>
      </c>
      <c r="E152" s="121"/>
      <c r="F152" s="147">
        <f t="shared" si="3"/>
        <v>88</v>
      </c>
      <c r="G152" s="148"/>
    </row>
    <row r="153" spans="1:7" ht="24.75" customHeight="1">
      <c r="A153" s="185">
        <v>17</v>
      </c>
      <c r="B153" s="156" t="s">
        <v>134</v>
      </c>
      <c r="C153" s="157">
        <v>1</v>
      </c>
      <c r="D153" s="17">
        <v>88</v>
      </c>
      <c r="E153" s="121"/>
      <c r="F153" s="147">
        <f t="shared" si="3"/>
        <v>88</v>
      </c>
      <c r="G153" s="148"/>
    </row>
    <row r="154" spans="1:7" ht="24.75" customHeight="1">
      <c r="A154" s="185">
        <v>18</v>
      </c>
      <c r="B154" s="156" t="s">
        <v>186</v>
      </c>
      <c r="C154" s="157">
        <v>1</v>
      </c>
      <c r="D154" s="17">
        <v>88</v>
      </c>
      <c r="E154" s="121"/>
      <c r="F154" s="147">
        <f t="shared" si="3"/>
        <v>88</v>
      </c>
      <c r="G154" s="148"/>
    </row>
    <row r="155" spans="1:7" ht="33.75" customHeight="1">
      <c r="A155" s="185">
        <v>19</v>
      </c>
      <c r="B155" s="62" t="s">
        <v>134</v>
      </c>
      <c r="C155" s="113">
        <v>1</v>
      </c>
      <c r="D155" s="17">
        <v>88</v>
      </c>
      <c r="E155" s="184"/>
      <c r="F155" s="147">
        <f t="shared" si="3"/>
        <v>88</v>
      </c>
      <c r="G155" s="187" t="s">
        <v>189</v>
      </c>
    </row>
    <row r="156" spans="1:7" ht="34.5" customHeight="1">
      <c r="A156" s="185">
        <v>20</v>
      </c>
      <c r="B156" s="62" t="s">
        <v>103</v>
      </c>
      <c r="C156" s="113">
        <v>1</v>
      </c>
      <c r="D156" s="17">
        <v>90</v>
      </c>
      <c r="E156" s="184"/>
      <c r="F156" s="147">
        <f t="shared" si="3"/>
        <v>90</v>
      </c>
      <c r="G156" s="187" t="s">
        <v>189</v>
      </c>
    </row>
    <row r="157" spans="1:7" ht="24.75" customHeight="1" thickBot="1">
      <c r="A157" s="140"/>
      <c r="B157" s="141" t="s">
        <v>8</v>
      </c>
      <c r="C157" s="144">
        <f>SUM(C137:C156)</f>
        <v>20.11</v>
      </c>
      <c r="D157" s="142"/>
      <c r="E157" s="143"/>
      <c r="F157" s="144">
        <f>SUM(F137:F156)</f>
        <v>1989.88</v>
      </c>
      <c r="G157" s="148"/>
    </row>
    <row r="158" spans="1:9" s="69" customFormat="1" ht="15.75" customHeight="1">
      <c r="A158" s="64"/>
      <c r="B158" s="65"/>
      <c r="C158" s="106"/>
      <c r="D158" s="109"/>
      <c r="E158" s="109"/>
      <c r="F158" s="137" t="s">
        <v>144</v>
      </c>
      <c r="I158" s="1"/>
    </row>
    <row r="159" spans="1:9" s="69" customFormat="1" ht="15.75" customHeight="1">
      <c r="A159" s="64"/>
      <c r="B159" s="65"/>
      <c r="C159" s="106"/>
      <c r="D159" s="109"/>
      <c r="E159" s="109"/>
      <c r="F159" s="137"/>
      <c r="I159" s="1"/>
    </row>
    <row r="160" spans="1:9" s="69" customFormat="1" ht="15.75" customHeight="1">
      <c r="A160" s="64"/>
      <c r="B160" s="201" t="s">
        <v>85</v>
      </c>
      <c r="C160" s="201"/>
      <c r="D160" s="201"/>
      <c r="E160" s="201"/>
      <c r="F160" s="201"/>
      <c r="I160" s="1"/>
    </row>
    <row r="161" spans="1:9" s="69" customFormat="1" ht="15.75" customHeight="1">
      <c r="A161" s="64"/>
      <c r="B161" s="65"/>
      <c r="C161" s="107"/>
      <c r="D161" s="108"/>
      <c r="E161" s="108"/>
      <c r="F161" s="54" t="s">
        <v>128</v>
      </c>
      <c r="I161" s="1"/>
    </row>
    <row r="162" spans="1:9" s="69" customFormat="1" ht="39.75" customHeight="1">
      <c r="A162" s="64"/>
      <c r="B162" s="65"/>
      <c r="C162" s="197" t="s">
        <v>165</v>
      </c>
      <c r="D162" s="197"/>
      <c r="E162" s="197"/>
      <c r="F162" s="197"/>
      <c r="I162" s="1"/>
    </row>
    <row r="163" spans="1:9" s="69" customFormat="1" ht="15.75" customHeight="1">
      <c r="A163" s="64"/>
      <c r="B163" s="65"/>
      <c r="C163" s="107"/>
      <c r="D163" s="108"/>
      <c r="E163" s="108"/>
      <c r="F163" s="54" t="s">
        <v>142</v>
      </c>
      <c r="I163" s="1"/>
    </row>
    <row r="164" spans="1:9" s="69" customFormat="1" ht="40.5" customHeight="1">
      <c r="A164" s="64"/>
      <c r="B164" s="65"/>
      <c r="C164" s="197" t="s">
        <v>143</v>
      </c>
      <c r="D164" s="197"/>
      <c r="E164" s="197"/>
      <c r="F164" s="197"/>
      <c r="I164" s="1"/>
    </row>
    <row r="165" spans="1:6" ht="48" customHeight="1">
      <c r="A165" s="14"/>
      <c r="B165" s="198" t="s">
        <v>122</v>
      </c>
      <c r="C165" s="198"/>
      <c r="D165" s="198"/>
      <c r="E165" s="198"/>
      <c r="F165" s="198"/>
    </row>
    <row r="166" spans="1:6" ht="15.75" customHeight="1">
      <c r="A166" s="14"/>
      <c r="B166" s="199" t="s">
        <v>196</v>
      </c>
      <c r="C166" s="199"/>
      <c r="D166" s="199"/>
      <c r="E166" s="111"/>
      <c r="F166" s="28"/>
    </row>
    <row r="167" spans="1:6" ht="15.75" customHeight="1">
      <c r="A167" s="14"/>
      <c r="B167" s="200" t="s">
        <v>175</v>
      </c>
      <c r="C167" s="200"/>
      <c r="D167" s="200"/>
      <c r="E167" s="63"/>
      <c r="F167" s="28"/>
    </row>
    <row r="168" spans="1:6" ht="15.75" customHeight="1" thickBot="1">
      <c r="A168" s="14"/>
      <c r="B168" s="63"/>
      <c r="C168" s="63"/>
      <c r="D168" s="63"/>
      <c r="E168" s="63"/>
      <c r="F168" s="28"/>
    </row>
    <row r="169" spans="1:7" ht="66.75" customHeight="1">
      <c r="A169" s="30" t="s">
        <v>9</v>
      </c>
      <c r="B169" s="31" t="s">
        <v>1</v>
      </c>
      <c r="C169" s="32" t="s">
        <v>2</v>
      </c>
      <c r="D169" s="32" t="s">
        <v>65</v>
      </c>
      <c r="E169" s="114"/>
      <c r="F169" s="114" t="s">
        <v>66</v>
      </c>
      <c r="G169" s="146" t="s">
        <v>188</v>
      </c>
    </row>
    <row r="170" spans="1:7" ht="24.75" customHeight="1">
      <c r="A170" s="34">
        <v>1</v>
      </c>
      <c r="B170" s="153" t="s">
        <v>28</v>
      </c>
      <c r="C170" s="50">
        <v>1</v>
      </c>
      <c r="D170" s="81">
        <v>165</v>
      </c>
      <c r="E170" s="123"/>
      <c r="F170" s="151">
        <f>+C170*D170</f>
        <v>165</v>
      </c>
      <c r="G170" s="148"/>
    </row>
    <row r="171" spans="1:7" ht="24.75" customHeight="1">
      <c r="A171" s="34">
        <v>2</v>
      </c>
      <c r="B171" s="153" t="s">
        <v>29</v>
      </c>
      <c r="C171" s="50">
        <v>1</v>
      </c>
      <c r="D171" s="81">
        <v>95</v>
      </c>
      <c r="E171" s="123"/>
      <c r="F171" s="151">
        <f aca="true" t="shared" si="4" ref="F171:F200">+C171*D171</f>
        <v>95</v>
      </c>
      <c r="G171" s="148"/>
    </row>
    <row r="172" spans="1:7" ht="24.75" customHeight="1">
      <c r="A172" s="34">
        <v>3</v>
      </c>
      <c r="B172" s="153" t="s">
        <v>20</v>
      </c>
      <c r="C172" s="50">
        <v>1</v>
      </c>
      <c r="D172" s="81">
        <v>140</v>
      </c>
      <c r="E172" s="123"/>
      <c r="F172" s="151">
        <f t="shared" si="4"/>
        <v>140</v>
      </c>
      <c r="G172" s="148"/>
    </row>
    <row r="173" spans="1:7" ht="24.75" customHeight="1">
      <c r="A173" s="34">
        <v>4</v>
      </c>
      <c r="B173" s="153" t="s">
        <v>58</v>
      </c>
      <c r="C173" s="50">
        <v>1</v>
      </c>
      <c r="D173" s="81">
        <v>110</v>
      </c>
      <c r="E173" s="123"/>
      <c r="F173" s="151">
        <f t="shared" si="4"/>
        <v>110</v>
      </c>
      <c r="G173" s="148"/>
    </row>
    <row r="174" spans="1:7" ht="24.75" customHeight="1">
      <c r="A174" s="34">
        <v>5</v>
      </c>
      <c r="B174" s="153" t="s">
        <v>30</v>
      </c>
      <c r="C174" s="50">
        <v>1</v>
      </c>
      <c r="D174" s="81">
        <v>90</v>
      </c>
      <c r="E174" s="123"/>
      <c r="F174" s="151">
        <f t="shared" si="4"/>
        <v>90</v>
      </c>
      <c r="G174" s="148"/>
    </row>
    <row r="175" spans="1:7" ht="24.75" customHeight="1">
      <c r="A175" s="34">
        <v>6</v>
      </c>
      <c r="B175" s="153" t="s">
        <v>7</v>
      </c>
      <c r="C175" s="50">
        <v>1</v>
      </c>
      <c r="D175" s="81">
        <v>90</v>
      </c>
      <c r="E175" s="123"/>
      <c r="F175" s="151">
        <f t="shared" si="4"/>
        <v>90</v>
      </c>
      <c r="G175" s="148"/>
    </row>
    <row r="176" spans="1:7" ht="24.75" customHeight="1">
      <c r="A176" s="34">
        <v>7</v>
      </c>
      <c r="B176" s="153" t="s">
        <v>31</v>
      </c>
      <c r="C176" s="84">
        <v>1.79</v>
      </c>
      <c r="D176" s="17">
        <v>85</v>
      </c>
      <c r="E176" s="120"/>
      <c r="F176" s="151">
        <f t="shared" si="4"/>
        <v>152.15</v>
      </c>
      <c r="G176" s="148"/>
    </row>
    <row r="177" spans="1:7" ht="24.75" customHeight="1">
      <c r="A177" s="34">
        <v>8</v>
      </c>
      <c r="B177" s="153" t="s">
        <v>32</v>
      </c>
      <c r="C177" s="84">
        <v>4.42</v>
      </c>
      <c r="D177" s="17">
        <v>85</v>
      </c>
      <c r="E177" s="120"/>
      <c r="F177" s="151">
        <f t="shared" si="4"/>
        <v>375.7</v>
      </c>
      <c r="G177" s="148"/>
    </row>
    <row r="178" spans="1:7" ht="24.75" customHeight="1">
      <c r="A178" s="34">
        <v>9</v>
      </c>
      <c r="B178" s="153" t="s">
        <v>33</v>
      </c>
      <c r="C178" s="85">
        <v>4.92</v>
      </c>
      <c r="D178" s="17">
        <v>83</v>
      </c>
      <c r="E178" s="120"/>
      <c r="F178" s="151">
        <f t="shared" si="4"/>
        <v>408.36</v>
      </c>
      <c r="G178" s="148"/>
    </row>
    <row r="179" spans="1:7" ht="24.75" customHeight="1">
      <c r="A179" s="34">
        <v>10</v>
      </c>
      <c r="B179" s="153" t="s">
        <v>34</v>
      </c>
      <c r="C179" s="85">
        <v>1.25</v>
      </c>
      <c r="D179" s="17">
        <v>85</v>
      </c>
      <c r="E179" s="120"/>
      <c r="F179" s="151">
        <f t="shared" si="4"/>
        <v>106.25</v>
      </c>
      <c r="G179" s="148"/>
    </row>
    <row r="180" spans="1:7" ht="24.75" customHeight="1">
      <c r="A180" s="34">
        <v>11</v>
      </c>
      <c r="B180" s="153" t="s">
        <v>35</v>
      </c>
      <c r="C180" s="85">
        <v>0.79</v>
      </c>
      <c r="D180" s="17">
        <v>85</v>
      </c>
      <c r="E180" s="120"/>
      <c r="F180" s="151">
        <f t="shared" si="4"/>
        <v>67.15</v>
      </c>
      <c r="G180" s="148"/>
    </row>
    <row r="181" spans="1:7" ht="24.75" customHeight="1">
      <c r="A181" s="34">
        <v>12</v>
      </c>
      <c r="B181" s="153" t="s">
        <v>36</v>
      </c>
      <c r="C181" s="85">
        <v>1.36</v>
      </c>
      <c r="D181" s="17">
        <v>85</v>
      </c>
      <c r="E181" s="120"/>
      <c r="F181" s="151">
        <f>+C181*D181</f>
        <v>115.60000000000001</v>
      </c>
      <c r="G181" s="148"/>
    </row>
    <row r="182" spans="1:7" ht="24.75" customHeight="1">
      <c r="A182" s="34">
        <v>13</v>
      </c>
      <c r="B182" s="153" t="s">
        <v>37</v>
      </c>
      <c r="C182" s="85">
        <v>1.29</v>
      </c>
      <c r="D182" s="17">
        <v>85</v>
      </c>
      <c r="E182" s="120"/>
      <c r="F182" s="151">
        <f t="shared" si="4"/>
        <v>109.65</v>
      </c>
      <c r="G182" s="148"/>
    </row>
    <row r="183" spans="1:7" ht="24.75" customHeight="1">
      <c r="A183" s="34">
        <v>14</v>
      </c>
      <c r="B183" s="153" t="s">
        <v>38</v>
      </c>
      <c r="C183" s="85">
        <v>1.3</v>
      </c>
      <c r="D183" s="17">
        <v>83</v>
      </c>
      <c r="E183" s="120"/>
      <c r="F183" s="151">
        <f t="shared" si="4"/>
        <v>107.9</v>
      </c>
      <c r="G183" s="148"/>
    </row>
    <row r="184" spans="1:7" ht="24.75" customHeight="1">
      <c r="A184" s="34">
        <v>15</v>
      </c>
      <c r="B184" s="153" t="s">
        <v>39</v>
      </c>
      <c r="C184" s="85">
        <v>1.57</v>
      </c>
      <c r="D184" s="17">
        <v>85</v>
      </c>
      <c r="E184" s="120"/>
      <c r="F184" s="151">
        <f t="shared" si="4"/>
        <v>133.45000000000002</v>
      </c>
      <c r="G184" s="148"/>
    </row>
    <row r="185" spans="1:7" ht="24.75" customHeight="1">
      <c r="A185" s="34">
        <v>17</v>
      </c>
      <c r="B185" s="83" t="s">
        <v>88</v>
      </c>
      <c r="C185" s="85">
        <v>1</v>
      </c>
      <c r="D185" s="17">
        <v>83</v>
      </c>
      <c r="E185" s="120"/>
      <c r="F185" s="151">
        <f t="shared" si="4"/>
        <v>83</v>
      </c>
      <c r="G185" s="148"/>
    </row>
    <row r="186" spans="1:7" ht="24.75" customHeight="1">
      <c r="A186" s="34">
        <v>19</v>
      </c>
      <c r="B186" s="83" t="s">
        <v>90</v>
      </c>
      <c r="C186" s="84">
        <v>0.79</v>
      </c>
      <c r="D186" s="17">
        <v>83</v>
      </c>
      <c r="E186" s="120"/>
      <c r="F186" s="151">
        <f t="shared" si="4"/>
        <v>65.57000000000001</v>
      </c>
      <c r="G186" s="148"/>
    </row>
    <row r="187" spans="1:7" ht="24.75" customHeight="1">
      <c r="A187" s="34">
        <v>20</v>
      </c>
      <c r="B187" s="83" t="s">
        <v>91</v>
      </c>
      <c r="C187" s="85">
        <v>1.05</v>
      </c>
      <c r="D187" s="17">
        <v>83</v>
      </c>
      <c r="E187" s="120"/>
      <c r="F187" s="151">
        <f t="shared" si="4"/>
        <v>87.15</v>
      </c>
      <c r="G187" s="148"/>
    </row>
    <row r="188" spans="1:7" ht="24.75" customHeight="1">
      <c r="A188" s="34">
        <v>21</v>
      </c>
      <c r="B188" s="83" t="s">
        <v>92</v>
      </c>
      <c r="C188" s="85">
        <v>1.08</v>
      </c>
      <c r="D188" s="17">
        <v>83</v>
      </c>
      <c r="E188" s="120"/>
      <c r="F188" s="151">
        <f t="shared" si="4"/>
        <v>89.64</v>
      </c>
      <c r="G188" s="148"/>
    </row>
    <row r="189" spans="1:7" ht="24.75" customHeight="1">
      <c r="A189" s="34">
        <v>22</v>
      </c>
      <c r="B189" s="83" t="s">
        <v>41</v>
      </c>
      <c r="C189" s="85">
        <v>1.29</v>
      </c>
      <c r="D189" s="17">
        <v>83</v>
      </c>
      <c r="E189" s="120"/>
      <c r="F189" s="151">
        <f t="shared" si="4"/>
        <v>107.07000000000001</v>
      </c>
      <c r="G189" s="148"/>
    </row>
    <row r="190" spans="1:7" ht="24.75" customHeight="1">
      <c r="A190" s="34">
        <v>23</v>
      </c>
      <c r="B190" s="83" t="s">
        <v>42</v>
      </c>
      <c r="C190" s="85">
        <v>1</v>
      </c>
      <c r="D190" s="17">
        <v>83</v>
      </c>
      <c r="E190" s="120"/>
      <c r="F190" s="151">
        <f t="shared" si="4"/>
        <v>83</v>
      </c>
      <c r="G190" s="148"/>
    </row>
    <row r="191" spans="1:7" ht="24.75" customHeight="1">
      <c r="A191" s="34">
        <v>24</v>
      </c>
      <c r="B191" s="83" t="s">
        <v>47</v>
      </c>
      <c r="C191" s="85">
        <v>0.95</v>
      </c>
      <c r="D191" s="17">
        <v>83</v>
      </c>
      <c r="E191" s="120"/>
      <c r="F191" s="151">
        <f t="shared" si="4"/>
        <v>78.85</v>
      </c>
      <c r="G191" s="148"/>
    </row>
    <row r="192" spans="1:7" ht="24.75" customHeight="1">
      <c r="A192" s="34">
        <v>25</v>
      </c>
      <c r="B192" s="83" t="s">
        <v>43</v>
      </c>
      <c r="C192" s="85">
        <v>1.36</v>
      </c>
      <c r="D192" s="17">
        <v>81</v>
      </c>
      <c r="E192" s="120"/>
      <c r="F192" s="151">
        <f t="shared" si="4"/>
        <v>110.16000000000001</v>
      </c>
      <c r="G192" s="148"/>
    </row>
    <row r="193" spans="1:7" ht="24.75" customHeight="1">
      <c r="A193" s="34">
        <v>28</v>
      </c>
      <c r="B193" s="83" t="s">
        <v>81</v>
      </c>
      <c r="C193" s="84">
        <v>1.33</v>
      </c>
      <c r="D193" s="17">
        <v>83</v>
      </c>
      <c r="E193" s="120"/>
      <c r="F193" s="151">
        <f t="shared" si="4"/>
        <v>110.39</v>
      </c>
      <c r="G193" s="148"/>
    </row>
    <row r="194" spans="1:7" ht="24.75" customHeight="1">
      <c r="A194" s="34">
        <v>29</v>
      </c>
      <c r="B194" s="83" t="s">
        <v>61</v>
      </c>
      <c r="C194" s="84">
        <v>1</v>
      </c>
      <c r="D194" s="17">
        <v>83</v>
      </c>
      <c r="E194" s="120"/>
      <c r="F194" s="151">
        <f t="shared" si="4"/>
        <v>83</v>
      </c>
      <c r="G194" s="148"/>
    </row>
    <row r="195" spans="1:7" ht="24.75" customHeight="1">
      <c r="A195" s="34">
        <v>30</v>
      </c>
      <c r="B195" s="83" t="s">
        <v>87</v>
      </c>
      <c r="C195" s="85">
        <v>1.07</v>
      </c>
      <c r="D195" s="17">
        <v>85</v>
      </c>
      <c r="E195" s="120"/>
      <c r="F195" s="151">
        <f t="shared" si="4"/>
        <v>90.95</v>
      </c>
      <c r="G195" s="148"/>
    </row>
    <row r="196" spans="1:7" ht="24.75" customHeight="1">
      <c r="A196" s="34">
        <v>31</v>
      </c>
      <c r="B196" s="153" t="s">
        <v>46</v>
      </c>
      <c r="C196" s="51">
        <v>0.42</v>
      </c>
      <c r="D196" s="17">
        <v>85</v>
      </c>
      <c r="E196" s="120"/>
      <c r="F196" s="151">
        <v>35.4</v>
      </c>
      <c r="G196" s="148"/>
    </row>
    <row r="197" spans="1:7" ht="28.5" customHeight="1">
      <c r="A197" s="34">
        <v>32</v>
      </c>
      <c r="B197" s="62" t="s">
        <v>190</v>
      </c>
      <c r="C197" s="189">
        <v>0.9545454545454546</v>
      </c>
      <c r="D197" s="190">
        <v>85</v>
      </c>
      <c r="E197" s="188"/>
      <c r="F197" s="151">
        <f t="shared" si="4"/>
        <v>81.13636363636364</v>
      </c>
      <c r="G197" s="187" t="s">
        <v>189</v>
      </c>
    </row>
    <row r="198" spans="1:7" ht="32.25" customHeight="1">
      <c r="A198" s="34">
        <v>33</v>
      </c>
      <c r="B198" s="62" t="s">
        <v>191</v>
      </c>
      <c r="C198" s="189">
        <v>0.9090909090909091</v>
      </c>
      <c r="D198" s="190">
        <v>81</v>
      </c>
      <c r="E198" s="188"/>
      <c r="F198" s="151">
        <f t="shared" si="4"/>
        <v>73.63636363636364</v>
      </c>
      <c r="G198" s="187" t="s">
        <v>189</v>
      </c>
    </row>
    <row r="199" spans="1:7" ht="34.5" customHeight="1">
      <c r="A199" s="34">
        <v>34</v>
      </c>
      <c r="B199" s="62" t="s">
        <v>30</v>
      </c>
      <c r="C199" s="87">
        <v>1</v>
      </c>
      <c r="D199" s="81">
        <v>80</v>
      </c>
      <c r="E199" s="188"/>
      <c r="F199" s="151">
        <f t="shared" si="4"/>
        <v>80</v>
      </c>
      <c r="G199" s="187" t="s">
        <v>189</v>
      </c>
    </row>
    <row r="200" spans="1:7" ht="32.25" customHeight="1">
      <c r="A200" s="34">
        <v>35</v>
      </c>
      <c r="B200" s="62" t="s">
        <v>192</v>
      </c>
      <c r="C200" s="87">
        <v>1</v>
      </c>
      <c r="D200" s="81">
        <v>85</v>
      </c>
      <c r="E200" s="188"/>
      <c r="F200" s="151">
        <f t="shared" si="4"/>
        <v>85</v>
      </c>
      <c r="G200" s="187" t="s">
        <v>189</v>
      </c>
    </row>
    <row r="201" spans="1:7" ht="24.75" customHeight="1" thickBot="1">
      <c r="A201" s="34"/>
      <c r="B201" s="154" t="s">
        <v>8</v>
      </c>
      <c r="C201" s="53">
        <f>SUM(C170:C200)+0.01</f>
        <v>40.90363636363636</v>
      </c>
      <c r="D201" s="52"/>
      <c r="E201" s="124"/>
      <c r="F201" s="152">
        <f>SUM(F170:F200)+0.614</f>
        <v>3610.776727272727</v>
      </c>
      <c r="G201" s="148"/>
    </row>
    <row r="202" spans="1:6" s="69" customFormat="1" ht="15.75" customHeight="1">
      <c r="A202" s="64"/>
      <c r="B202" s="65"/>
      <c r="C202" s="66"/>
      <c r="D202" s="67"/>
      <c r="E202" s="67"/>
      <c r="F202" s="137" t="s">
        <v>144</v>
      </c>
    </row>
    <row r="203" spans="1:6" ht="12.75" customHeight="1">
      <c r="A203" s="14"/>
      <c r="B203" s="14"/>
      <c r="C203" s="20"/>
      <c r="D203" s="20"/>
      <c r="E203" s="20"/>
      <c r="F203" s="28"/>
    </row>
    <row r="204" spans="1:6" ht="21" customHeight="1">
      <c r="A204" s="14"/>
      <c r="B204" s="201" t="s">
        <v>85</v>
      </c>
      <c r="C204" s="201"/>
      <c r="D204" s="201"/>
      <c r="E204" s="201"/>
      <c r="F204" s="201"/>
    </row>
    <row r="205" spans="1:5" ht="15">
      <c r="A205" s="14"/>
      <c r="B205" s="14"/>
      <c r="C205" s="20"/>
      <c r="D205" s="20"/>
      <c r="E205" s="20"/>
    </row>
    <row r="206" spans="1:5" ht="15">
      <c r="A206" s="14"/>
      <c r="B206" s="13"/>
      <c r="C206" s="20"/>
      <c r="D206" s="20"/>
      <c r="E206" s="20"/>
    </row>
    <row r="207" spans="1:5" ht="15">
      <c r="A207" s="2"/>
      <c r="B207" s="2"/>
      <c r="C207" s="4"/>
      <c r="D207" s="4"/>
      <c r="E207" s="4"/>
    </row>
    <row r="208" spans="1:5" ht="15">
      <c r="A208" s="2"/>
      <c r="B208" s="2"/>
      <c r="C208" s="4"/>
      <c r="D208" s="4"/>
      <c r="E208" s="4"/>
    </row>
    <row r="209" spans="1:5" ht="15">
      <c r="A209" s="2"/>
      <c r="B209" s="2"/>
      <c r="C209" s="4"/>
      <c r="D209" s="4"/>
      <c r="E209" s="4"/>
    </row>
    <row r="210" spans="1:9" s="21" customFormat="1" ht="15">
      <c r="A210" s="2"/>
      <c r="B210" s="2"/>
      <c r="C210" s="4"/>
      <c r="D210" s="4"/>
      <c r="E210" s="4"/>
      <c r="G210" s="1"/>
      <c r="H210" s="1"/>
      <c r="I210" s="1"/>
    </row>
    <row r="211" spans="1:9" s="21" customFormat="1" ht="15">
      <c r="A211" s="1"/>
      <c r="B211" s="1"/>
      <c r="C211" s="5"/>
      <c r="D211" s="5"/>
      <c r="E211" s="5"/>
      <c r="G211" s="1"/>
      <c r="H211" s="1"/>
      <c r="I211" s="1"/>
    </row>
    <row r="212" spans="1:9" s="21" customFormat="1" ht="15">
      <c r="A212" s="1"/>
      <c r="B212" s="1"/>
      <c r="C212" s="5"/>
      <c r="D212" s="5"/>
      <c r="E212" s="5"/>
      <c r="G212" s="1"/>
      <c r="H212" s="1"/>
      <c r="I212" s="1"/>
    </row>
    <row r="213" spans="1:9" s="21" customFormat="1" ht="15">
      <c r="A213" s="1"/>
      <c r="B213" s="1"/>
      <c r="C213" s="5"/>
      <c r="D213" s="5"/>
      <c r="E213" s="5"/>
      <c r="G213" s="1"/>
      <c r="H213" s="1"/>
      <c r="I213" s="1"/>
    </row>
    <row r="214" spans="1:9" s="21" customFormat="1" ht="15">
      <c r="A214" s="1"/>
      <c r="B214" s="1"/>
      <c r="C214" s="5"/>
      <c r="D214" s="5"/>
      <c r="E214" s="5"/>
      <c r="G214" s="1"/>
      <c r="H214" s="1"/>
      <c r="I214" s="1"/>
    </row>
    <row r="215" spans="1:9" s="21" customFormat="1" ht="15">
      <c r="A215" s="1"/>
      <c r="B215" s="1"/>
      <c r="C215" s="5"/>
      <c r="D215" s="5"/>
      <c r="E215" s="5"/>
      <c r="G215" s="1"/>
      <c r="H215" s="1"/>
      <c r="I215" s="1"/>
    </row>
    <row r="216" spans="1:9" s="21" customFormat="1" ht="15">
      <c r="A216" s="1"/>
      <c r="B216" s="1"/>
      <c r="C216" s="5"/>
      <c r="D216" s="5"/>
      <c r="E216" s="5"/>
      <c r="G216" s="1"/>
      <c r="H216" s="1"/>
      <c r="I216" s="1"/>
    </row>
    <row r="217" spans="1:9" s="21" customFormat="1" ht="15">
      <c r="A217" s="1"/>
      <c r="B217" s="1"/>
      <c r="C217" s="5"/>
      <c r="D217" s="5"/>
      <c r="E217" s="5"/>
      <c r="G217" s="1"/>
      <c r="H217" s="1"/>
      <c r="I217" s="1"/>
    </row>
    <row r="2187" ht="12" customHeight="1"/>
  </sheetData>
  <sheetProtection/>
  <mergeCells count="38">
    <mergeCell ref="C2:F2"/>
    <mergeCell ref="C4:F4"/>
    <mergeCell ref="B5:F5"/>
    <mergeCell ref="B6:D6"/>
    <mergeCell ref="B9:F9"/>
    <mergeCell ref="B13:F13"/>
    <mergeCell ref="B27:F27"/>
    <mergeCell ref="B35:F35"/>
    <mergeCell ref="C38:F38"/>
    <mergeCell ref="C40:F40"/>
    <mergeCell ref="B41:F41"/>
    <mergeCell ref="B42:D42"/>
    <mergeCell ref="B43:D43"/>
    <mergeCell ref="B68:F68"/>
    <mergeCell ref="B73:F73"/>
    <mergeCell ref="B74:D74"/>
    <mergeCell ref="B75:D75"/>
    <mergeCell ref="B99:F99"/>
    <mergeCell ref="B94:F94"/>
    <mergeCell ref="B101:D101"/>
    <mergeCell ref="B132:F132"/>
    <mergeCell ref="B134:D134"/>
    <mergeCell ref="B135:D135"/>
    <mergeCell ref="B165:F165"/>
    <mergeCell ref="C162:F162"/>
    <mergeCell ref="C164:F164"/>
    <mergeCell ref="B160:F160"/>
    <mergeCell ref="B127:F127"/>
    <mergeCell ref="B166:D166"/>
    <mergeCell ref="B167:D167"/>
    <mergeCell ref="B204:F204"/>
    <mergeCell ref="C70:F70"/>
    <mergeCell ref="C72:F72"/>
    <mergeCell ref="C96:F96"/>
    <mergeCell ref="C98:F98"/>
    <mergeCell ref="C129:F129"/>
    <mergeCell ref="C131:F131"/>
    <mergeCell ref="B100:D100"/>
  </mergeCells>
  <printOptions/>
  <pageMargins left="0.31496062992125984" right="0" top="0" bottom="0" header="0" footer="0"/>
  <pageSetup horizontalDpi="600" verticalDpi="600" orientation="portrait" paperSize="9" scale="72" r:id="rId1"/>
  <rowBreaks count="5" manualBreakCount="5">
    <brk id="36" max="255" man="1"/>
    <brk id="68" max="255" man="1"/>
    <brk id="94" max="255" man="1"/>
    <brk id="127" max="255" man="1"/>
    <brk id="160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28">
      <selection activeCell="C38" sqref="C38:F38"/>
    </sheetView>
  </sheetViews>
  <sheetFormatPr defaultColWidth="9.140625" defaultRowHeight="12.75"/>
  <cols>
    <col min="1" max="1" width="4.421875" style="1" customWidth="1"/>
    <col min="2" max="2" width="65.8515625" style="1" customWidth="1"/>
    <col min="3" max="3" width="8.00390625" style="3" customWidth="1"/>
    <col min="4" max="4" width="15.00390625" style="3" customWidth="1"/>
    <col min="5" max="5" width="5.00390625" style="3" customWidth="1"/>
    <col min="6" max="6" width="14.140625" style="21" customWidth="1"/>
    <col min="7" max="7" width="22.140625" style="1" customWidth="1"/>
    <col min="8" max="8" width="14.28125" style="1" customWidth="1"/>
    <col min="9" max="9" width="9.140625" style="1" customWidth="1"/>
    <col min="10" max="10" width="8.7109375" style="1" customWidth="1"/>
    <col min="11" max="11" width="6.421875" style="1" customWidth="1"/>
    <col min="12" max="16384" width="9.140625" style="1" customWidth="1"/>
  </cols>
  <sheetData>
    <row r="1" spans="1:6" ht="15" customHeight="1">
      <c r="A1" s="13"/>
      <c r="B1" s="13"/>
      <c r="C1" s="13"/>
      <c r="D1" s="13"/>
      <c r="E1" s="13"/>
      <c r="F1" s="54" t="s">
        <v>147</v>
      </c>
    </row>
    <row r="2" spans="1:6" ht="57.75" customHeight="1">
      <c r="A2" s="13"/>
      <c r="B2" s="13"/>
      <c r="C2" s="197" t="s">
        <v>164</v>
      </c>
      <c r="D2" s="197"/>
      <c r="E2" s="197"/>
      <c r="F2" s="197"/>
    </row>
    <row r="3" spans="1:6" ht="15" customHeight="1">
      <c r="A3" s="13"/>
      <c r="B3" s="13"/>
      <c r="C3" s="13"/>
      <c r="D3" s="13"/>
      <c r="E3" s="13"/>
      <c r="F3" s="54" t="s">
        <v>127</v>
      </c>
    </row>
    <row r="4" spans="1:6" ht="65.25" customHeight="1">
      <c r="A4" s="13"/>
      <c r="B4" s="13"/>
      <c r="C4" s="197" t="s">
        <v>143</v>
      </c>
      <c r="D4" s="197"/>
      <c r="E4" s="197"/>
      <c r="F4" s="197"/>
    </row>
    <row r="5" spans="1:6" ht="31.5" customHeight="1">
      <c r="A5" s="13"/>
      <c r="B5" s="205" t="s">
        <v>117</v>
      </c>
      <c r="C5" s="205"/>
      <c r="D5" s="205"/>
      <c r="E5" s="205"/>
      <c r="F5" s="205"/>
    </row>
    <row r="6" spans="1:5" ht="16.5">
      <c r="A6" s="13"/>
      <c r="B6" s="199" t="s">
        <v>148</v>
      </c>
      <c r="C6" s="199"/>
      <c r="D6" s="199"/>
      <c r="E6" s="111"/>
    </row>
    <row r="7" spans="1:5" ht="17.25" customHeight="1" thickBot="1">
      <c r="A7" s="29"/>
      <c r="B7" s="63"/>
      <c r="C7" s="63"/>
      <c r="D7" s="63"/>
      <c r="E7" s="63"/>
    </row>
    <row r="8" spans="1:6" ht="105.75" customHeight="1">
      <c r="A8" s="86" t="s">
        <v>9</v>
      </c>
      <c r="B8" s="7" t="s">
        <v>115</v>
      </c>
      <c r="C8" s="7" t="s">
        <v>112</v>
      </c>
      <c r="D8" s="7" t="s">
        <v>136</v>
      </c>
      <c r="E8" s="125" t="s">
        <v>162</v>
      </c>
      <c r="F8" s="7" t="s">
        <v>114</v>
      </c>
    </row>
    <row r="9" spans="1:6" ht="33" customHeight="1">
      <c r="A9" s="86"/>
      <c r="B9" s="206" t="s">
        <v>105</v>
      </c>
      <c r="C9" s="207"/>
      <c r="D9" s="207"/>
      <c r="E9" s="207"/>
      <c r="F9" s="208"/>
    </row>
    <row r="10" spans="1:6" ht="21.75" customHeight="1">
      <c r="A10" s="86">
        <v>1</v>
      </c>
      <c r="B10" s="6" t="s">
        <v>4</v>
      </c>
      <c r="C10" s="7">
        <v>1</v>
      </c>
      <c r="D10" s="57">
        <v>350</v>
      </c>
      <c r="E10" s="57"/>
      <c r="F10" s="87">
        <f>+D10</f>
        <v>350</v>
      </c>
    </row>
    <row r="11" spans="1:6" ht="21.75" customHeight="1">
      <c r="A11" s="86">
        <v>2</v>
      </c>
      <c r="B11" s="6" t="s">
        <v>3</v>
      </c>
      <c r="C11" s="7">
        <v>1</v>
      </c>
      <c r="D11" s="57">
        <v>220</v>
      </c>
      <c r="E11" s="57"/>
      <c r="F11" s="87">
        <f>+D11</f>
        <v>220</v>
      </c>
    </row>
    <row r="12" spans="1:6" ht="21.75" customHeight="1">
      <c r="A12" s="86">
        <v>3</v>
      </c>
      <c r="B12" s="60" t="s">
        <v>123</v>
      </c>
      <c r="C12" s="7">
        <v>1</v>
      </c>
      <c r="D12" s="57">
        <v>190</v>
      </c>
      <c r="E12" s="57"/>
      <c r="F12" s="87">
        <f>+D12</f>
        <v>190</v>
      </c>
    </row>
    <row r="13" spans="1:6" ht="21.75" customHeight="1">
      <c r="A13" s="86"/>
      <c r="B13" s="206" t="s">
        <v>106</v>
      </c>
      <c r="C13" s="207"/>
      <c r="D13" s="207"/>
      <c r="E13" s="207"/>
      <c r="F13" s="208"/>
    </row>
    <row r="14" spans="1:6" ht="21.75" customHeight="1">
      <c r="A14" s="86"/>
      <c r="B14" s="10" t="s">
        <v>107</v>
      </c>
      <c r="C14" s="10"/>
      <c r="D14" s="88"/>
      <c r="E14" s="88"/>
      <c r="F14" s="88"/>
    </row>
    <row r="15" spans="1:6" ht="21.75" customHeight="1">
      <c r="A15" s="86">
        <v>1</v>
      </c>
      <c r="B15" s="8" t="s">
        <v>51</v>
      </c>
      <c r="C15" s="7">
        <v>1</v>
      </c>
      <c r="D15" s="57">
        <v>240</v>
      </c>
      <c r="E15" s="57"/>
      <c r="F15" s="87">
        <f>+D15</f>
        <v>240</v>
      </c>
    </row>
    <row r="16" spans="1:6" ht="35.25" customHeight="1">
      <c r="A16" s="86">
        <v>2</v>
      </c>
      <c r="B16" s="6" t="s">
        <v>52</v>
      </c>
      <c r="C16" s="7">
        <v>1</v>
      </c>
      <c r="D16" s="57">
        <v>194</v>
      </c>
      <c r="E16" s="57"/>
      <c r="F16" s="87">
        <f>+D16</f>
        <v>194</v>
      </c>
    </row>
    <row r="17" spans="1:6" ht="33" customHeight="1">
      <c r="A17" s="86">
        <v>3</v>
      </c>
      <c r="B17" s="70" t="s">
        <v>125</v>
      </c>
      <c r="C17" s="71">
        <v>1</v>
      </c>
      <c r="D17" s="57">
        <v>156</v>
      </c>
      <c r="E17" s="126" t="s">
        <v>163</v>
      </c>
      <c r="F17" s="89">
        <v>163.8</v>
      </c>
    </row>
    <row r="18" spans="1:6" ht="21.75" customHeight="1">
      <c r="A18" s="86"/>
      <c r="B18" s="10" t="s">
        <v>108</v>
      </c>
      <c r="C18" s="10"/>
      <c r="D18" s="88"/>
      <c r="E18" s="88"/>
      <c r="F18" s="50"/>
    </row>
    <row r="19" spans="1:6" ht="21.75" customHeight="1">
      <c r="A19" s="86">
        <v>1</v>
      </c>
      <c r="B19" s="6" t="s">
        <v>50</v>
      </c>
      <c r="C19" s="7">
        <v>1</v>
      </c>
      <c r="D19" s="87">
        <v>216</v>
      </c>
      <c r="E19" s="87"/>
      <c r="F19" s="90">
        <f>+D19</f>
        <v>216</v>
      </c>
    </row>
    <row r="20" spans="1:6" ht="21.75" customHeight="1">
      <c r="A20" s="86">
        <v>2</v>
      </c>
      <c r="B20" s="6" t="s">
        <v>49</v>
      </c>
      <c r="C20" s="7">
        <v>2</v>
      </c>
      <c r="D20" s="24">
        <v>194</v>
      </c>
      <c r="E20" s="24"/>
      <c r="F20" s="90">
        <f>+C20*D20</f>
        <v>388</v>
      </c>
    </row>
    <row r="21" spans="1:8" ht="21.75" customHeight="1">
      <c r="A21" s="86">
        <v>3</v>
      </c>
      <c r="B21" s="6" t="s">
        <v>116</v>
      </c>
      <c r="C21" s="7">
        <v>2</v>
      </c>
      <c r="D21" s="87">
        <v>174</v>
      </c>
      <c r="E21" s="87"/>
      <c r="F21" s="90">
        <f>+C21*D21</f>
        <v>348</v>
      </c>
      <c r="H21" s="3" t="s">
        <v>130</v>
      </c>
    </row>
    <row r="22" spans="1:6" ht="21.75" customHeight="1">
      <c r="A22" s="86"/>
      <c r="B22" s="10" t="s">
        <v>109</v>
      </c>
      <c r="C22" s="10"/>
      <c r="D22" s="88"/>
      <c r="E22" s="88"/>
      <c r="F22" s="50"/>
    </row>
    <row r="23" spans="1:6" ht="21.75" customHeight="1">
      <c r="A23" s="86">
        <v>1</v>
      </c>
      <c r="B23" s="6" t="s">
        <v>53</v>
      </c>
      <c r="C23" s="7">
        <v>1</v>
      </c>
      <c r="D23" s="87">
        <v>216</v>
      </c>
      <c r="E23" s="87"/>
      <c r="F23" s="90">
        <f>+D23</f>
        <v>216</v>
      </c>
    </row>
    <row r="24" spans="1:6" ht="21.75" customHeight="1">
      <c r="A24" s="86">
        <v>2</v>
      </c>
      <c r="B24" s="6" t="s">
        <v>54</v>
      </c>
      <c r="C24" s="7">
        <v>2</v>
      </c>
      <c r="D24" s="24">
        <v>194</v>
      </c>
      <c r="E24" s="24"/>
      <c r="F24" s="90">
        <f>+C24*D24</f>
        <v>388</v>
      </c>
    </row>
    <row r="25" spans="1:6" ht="30" customHeight="1">
      <c r="A25" s="86">
        <v>3</v>
      </c>
      <c r="B25" s="6" t="s">
        <v>55</v>
      </c>
      <c r="C25" s="7">
        <v>1</v>
      </c>
      <c r="D25" s="87">
        <v>174</v>
      </c>
      <c r="E25" s="87"/>
      <c r="F25" s="90">
        <f>+D25</f>
        <v>174</v>
      </c>
    </row>
    <row r="26" spans="1:6" ht="31.5" customHeight="1">
      <c r="A26" s="86">
        <v>4</v>
      </c>
      <c r="B26" s="6" t="s">
        <v>56</v>
      </c>
      <c r="C26" s="7">
        <v>1</v>
      </c>
      <c r="D26" s="87">
        <v>156</v>
      </c>
      <c r="E26" s="87"/>
      <c r="F26" s="90">
        <f>+D26</f>
        <v>156</v>
      </c>
    </row>
    <row r="27" spans="1:6" ht="21.75" customHeight="1">
      <c r="A27" s="86"/>
      <c r="B27" s="212" t="s">
        <v>110</v>
      </c>
      <c r="C27" s="213"/>
      <c r="D27" s="213"/>
      <c r="E27" s="213"/>
      <c r="F27" s="214"/>
    </row>
    <row r="28" spans="1:6" ht="21.75" customHeight="1">
      <c r="A28" s="86">
        <v>1</v>
      </c>
      <c r="B28" s="60" t="s">
        <v>145</v>
      </c>
      <c r="C28" s="7">
        <v>1</v>
      </c>
      <c r="D28" s="57">
        <v>190</v>
      </c>
      <c r="E28" s="57"/>
      <c r="F28" s="87">
        <f>+D28</f>
        <v>190</v>
      </c>
    </row>
    <row r="29" spans="1:6" ht="31.5" customHeight="1">
      <c r="A29" s="86">
        <v>2</v>
      </c>
      <c r="B29" s="41" t="s">
        <v>138</v>
      </c>
      <c r="C29" s="97">
        <v>1</v>
      </c>
      <c r="D29" s="98">
        <v>160</v>
      </c>
      <c r="E29" s="98"/>
      <c r="F29" s="92">
        <f>+D29</f>
        <v>160</v>
      </c>
    </row>
    <row r="30" spans="1:6" ht="21.75" customHeight="1">
      <c r="A30" s="86">
        <v>3</v>
      </c>
      <c r="B30" s="6" t="s">
        <v>5</v>
      </c>
      <c r="C30" s="7">
        <v>1</v>
      </c>
      <c r="D30" s="87">
        <v>115</v>
      </c>
      <c r="E30" s="87"/>
      <c r="F30" s="92">
        <f>+D30</f>
        <v>115</v>
      </c>
    </row>
    <row r="31" spans="1:6" ht="21.75" customHeight="1">
      <c r="A31" s="86">
        <v>4</v>
      </c>
      <c r="B31" s="6" t="s">
        <v>58</v>
      </c>
      <c r="C31" s="7">
        <v>1</v>
      </c>
      <c r="D31" s="87">
        <v>105</v>
      </c>
      <c r="E31" s="87"/>
      <c r="F31" s="92">
        <f>+D31</f>
        <v>105</v>
      </c>
    </row>
    <row r="32" spans="1:6" ht="21.75" customHeight="1">
      <c r="A32" s="86">
        <v>5</v>
      </c>
      <c r="B32" s="6" t="s">
        <v>7</v>
      </c>
      <c r="C32" s="7">
        <v>1</v>
      </c>
      <c r="D32" s="87">
        <v>105</v>
      </c>
      <c r="E32" s="87"/>
      <c r="F32" s="92">
        <f>+D32</f>
        <v>105</v>
      </c>
    </row>
    <row r="33" spans="1:6" ht="15.75" customHeight="1">
      <c r="A33" s="86"/>
      <c r="B33" s="93" t="s">
        <v>111</v>
      </c>
      <c r="C33" s="94">
        <f>SUM(C10:C32)</f>
        <v>21</v>
      </c>
      <c r="D33" s="95"/>
      <c r="E33" s="95"/>
      <c r="F33" s="94">
        <f>SUM(F10:F32)</f>
        <v>3918.8</v>
      </c>
    </row>
    <row r="34" spans="1:6" s="69" customFormat="1" ht="15.75" customHeight="1">
      <c r="A34" s="64"/>
      <c r="B34" s="65"/>
      <c r="C34" s="106"/>
      <c r="D34" s="109"/>
      <c r="E34" s="109"/>
      <c r="F34" s="110" t="s">
        <v>144</v>
      </c>
    </row>
    <row r="35" spans="1:6" s="69" customFormat="1" ht="15.75" customHeight="1">
      <c r="A35" s="64"/>
      <c r="B35" s="201" t="s">
        <v>85</v>
      </c>
      <c r="C35" s="201"/>
      <c r="D35" s="201"/>
      <c r="E35" s="201"/>
      <c r="F35" s="201"/>
    </row>
    <row r="36" spans="1:6" s="69" customFormat="1" ht="15.75" customHeight="1">
      <c r="A36" s="64"/>
      <c r="B36" s="65"/>
      <c r="C36" s="106"/>
      <c r="D36" s="109"/>
      <c r="E36" s="109"/>
      <c r="F36" s="67"/>
    </row>
    <row r="37" spans="1:6" s="69" customFormat="1" ht="15.75" customHeight="1">
      <c r="A37" s="64"/>
      <c r="B37" s="65"/>
      <c r="C37" s="106"/>
      <c r="D37" s="109"/>
      <c r="E37" s="109"/>
      <c r="F37" s="54" t="s">
        <v>127</v>
      </c>
    </row>
    <row r="38" spans="1:6" s="69" customFormat="1" ht="54.75" customHeight="1">
      <c r="A38" s="64"/>
      <c r="B38" s="65"/>
      <c r="C38" s="197" t="s">
        <v>146</v>
      </c>
      <c r="D38" s="197"/>
      <c r="E38" s="197"/>
      <c r="F38" s="197"/>
    </row>
    <row r="39" spans="1:6" s="69" customFormat="1" ht="15.75" customHeight="1">
      <c r="A39" s="64"/>
      <c r="B39" s="65"/>
      <c r="C39" s="106"/>
      <c r="D39" s="109"/>
      <c r="E39" s="109"/>
      <c r="F39" s="54" t="s">
        <v>67</v>
      </c>
    </row>
    <row r="40" spans="1:6" s="69" customFormat="1" ht="55.5" customHeight="1">
      <c r="A40" s="64"/>
      <c r="B40" s="65"/>
      <c r="C40" s="197" t="s">
        <v>143</v>
      </c>
      <c r="D40" s="197"/>
      <c r="E40" s="197"/>
      <c r="F40" s="197"/>
    </row>
    <row r="41" spans="1:6" ht="49.5" customHeight="1">
      <c r="A41" s="14"/>
      <c r="B41" s="198" t="s">
        <v>118</v>
      </c>
      <c r="C41" s="198"/>
      <c r="D41" s="198"/>
      <c r="E41" s="198"/>
      <c r="F41" s="198"/>
    </row>
    <row r="42" spans="1:6" ht="15.75" customHeight="1">
      <c r="A42" s="14"/>
      <c r="B42" s="199" t="s">
        <v>150</v>
      </c>
      <c r="C42" s="199"/>
      <c r="D42" s="199"/>
      <c r="E42" s="111"/>
      <c r="F42" s="28"/>
    </row>
    <row r="43" spans="1:6" ht="15.75" customHeight="1">
      <c r="A43" s="14"/>
      <c r="B43" s="200" t="s">
        <v>0</v>
      </c>
      <c r="C43" s="200"/>
      <c r="D43" s="200"/>
      <c r="E43" s="63"/>
      <c r="F43" s="28"/>
    </row>
    <row r="44" spans="1:6" ht="15.75" customHeight="1" thickBot="1">
      <c r="A44" s="14"/>
      <c r="B44" s="63"/>
      <c r="C44" s="63"/>
      <c r="D44" s="63"/>
      <c r="E44" s="63"/>
      <c r="F44" s="28"/>
    </row>
    <row r="45" spans="1:6" ht="72" customHeight="1">
      <c r="A45" s="30" t="s">
        <v>9</v>
      </c>
      <c r="B45" s="31" t="s">
        <v>1</v>
      </c>
      <c r="C45" s="32" t="s">
        <v>2</v>
      </c>
      <c r="D45" s="32" t="s">
        <v>65</v>
      </c>
      <c r="E45" s="114"/>
      <c r="F45" s="33" t="s">
        <v>66</v>
      </c>
    </row>
    <row r="46" spans="1:6" ht="15.75" customHeight="1">
      <c r="A46" s="34">
        <v>1</v>
      </c>
      <c r="B46" s="60" t="s">
        <v>151</v>
      </c>
      <c r="C46" s="73">
        <v>1</v>
      </c>
      <c r="D46" s="72">
        <v>185</v>
      </c>
      <c r="E46" s="115"/>
      <c r="F46" s="47">
        <f>+D46*C46</f>
        <v>185</v>
      </c>
    </row>
    <row r="47" spans="1:6" ht="15.75" customHeight="1">
      <c r="A47" s="34">
        <v>2</v>
      </c>
      <c r="B47" s="60" t="s">
        <v>20</v>
      </c>
      <c r="C47" s="73">
        <v>1</v>
      </c>
      <c r="D47" s="72">
        <v>130</v>
      </c>
      <c r="E47" s="115"/>
      <c r="F47" s="47">
        <f aca="true" t="shared" si="0" ref="F47:F65">+D47*C47</f>
        <v>130</v>
      </c>
    </row>
    <row r="48" spans="1:6" ht="15.75" customHeight="1">
      <c r="A48" s="34">
        <v>3</v>
      </c>
      <c r="B48" s="60" t="s">
        <v>152</v>
      </c>
      <c r="C48" s="73">
        <v>1</v>
      </c>
      <c r="D48" s="72">
        <v>95</v>
      </c>
      <c r="E48" s="115"/>
      <c r="F48" s="47">
        <f t="shared" si="0"/>
        <v>95</v>
      </c>
    </row>
    <row r="49" spans="1:8" ht="15.75" customHeight="1">
      <c r="A49" s="34">
        <v>4</v>
      </c>
      <c r="B49" s="60" t="s">
        <v>153</v>
      </c>
      <c r="C49" s="73">
        <v>3</v>
      </c>
      <c r="D49" s="72">
        <v>175</v>
      </c>
      <c r="E49" s="115"/>
      <c r="F49" s="47">
        <f t="shared" si="0"/>
        <v>525</v>
      </c>
      <c r="H49" s="1">
        <v>350</v>
      </c>
    </row>
    <row r="50" spans="1:8" ht="15.75" customHeight="1">
      <c r="A50" s="34">
        <v>5</v>
      </c>
      <c r="B50" s="60" t="s">
        <v>154</v>
      </c>
      <c r="C50" s="73">
        <v>6</v>
      </c>
      <c r="D50" s="72">
        <v>125</v>
      </c>
      <c r="E50" s="115"/>
      <c r="F50" s="47">
        <f t="shared" si="0"/>
        <v>750</v>
      </c>
      <c r="H50" s="1">
        <v>250</v>
      </c>
    </row>
    <row r="51" spans="1:6" ht="15.75" customHeight="1">
      <c r="A51" s="34">
        <v>6</v>
      </c>
      <c r="B51" s="60" t="s">
        <v>155</v>
      </c>
      <c r="C51" s="73">
        <v>1</v>
      </c>
      <c r="D51" s="72">
        <v>80</v>
      </c>
      <c r="E51" s="115"/>
      <c r="F51" s="47">
        <f t="shared" si="0"/>
        <v>80</v>
      </c>
    </row>
    <row r="52" spans="1:6" ht="15.75" customHeight="1">
      <c r="A52" s="34">
        <v>7</v>
      </c>
      <c r="B52" s="60" t="s">
        <v>156</v>
      </c>
      <c r="C52" s="73">
        <v>1</v>
      </c>
      <c r="D52" s="72">
        <v>80</v>
      </c>
      <c r="E52" s="115"/>
      <c r="F52" s="47">
        <f t="shared" si="0"/>
        <v>80</v>
      </c>
    </row>
    <row r="53" spans="1:6" ht="15.75" customHeight="1">
      <c r="A53" s="34">
        <v>8</v>
      </c>
      <c r="B53" s="60" t="s">
        <v>82</v>
      </c>
      <c r="C53" s="73">
        <v>1</v>
      </c>
      <c r="D53" s="72">
        <v>80</v>
      </c>
      <c r="E53" s="115"/>
      <c r="F53" s="47">
        <f t="shared" si="0"/>
        <v>80</v>
      </c>
    </row>
    <row r="54" spans="1:6" ht="15.75" customHeight="1">
      <c r="A54" s="34">
        <v>9</v>
      </c>
      <c r="B54" s="15" t="s">
        <v>139</v>
      </c>
      <c r="C54" s="73">
        <v>1</v>
      </c>
      <c r="D54" s="72">
        <v>80</v>
      </c>
      <c r="E54" s="115"/>
      <c r="F54" s="47">
        <f t="shared" si="0"/>
        <v>80</v>
      </c>
    </row>
    <row r="55" spans="1:8" ht="15.75" customHeight="1">
      <c r="A55" s="34">
        <v>10</v>
      </c>
      <c r="B55" s="41" t="s">
        <v>140</v>
      </c>
      <c r="C55" s="73">
        <v>1</v>
      </c>
      <c r="D55" s="72">
        <v>85</v>
      </c>
      <c r="E55" s="115"/>
      <c r="F55" s="47">
        <f t="shared" si="0"/>
        <v>85</v>
      </c>
      <c r="H55" s="1">
        <v>95</v>
      </c>
    </row>
    <row r="56" spans="1:8" ht="15.75" customHeight="1">
      <c r="A56" s="34">
        <v>11</v>
      </c>
      <c r="B56" s="59" t="s">
        <v>157</v>
      </c>
      <c r="C56" s="73">
        <v>1</v>
      </c>
      <c r="D56" s="72">
        <v>85</v>
      </c>
      <c r="E56" s="115"/>
      <c r="F56" s="47">
        <f t="shared" si="0"/>
        <v>85</v>
      </c>
      <c r="H56" s="1">
        <v>160</v>
      </c>
    </row>
    <row r="57" spans="1:8" ht="15.75" customHeight="1">
      <c r="A57" s="34">
        <v>12</v>
      </c>
      <c r="B57" s="60" t="s">
        <v>158</v>
      </c>
      <c r="C57" s="73">
        <v>1</v>
      </c>
      <c r="D57" s="72">
        <v>95</v>
      </c>
      <c r="E57" s="115"/>
      <c r="F57" s="47">
        <f t="shared" si="0"/>
        <v>95</v>
      </c>
      <c r="H57" s="1">
        <v>240</v>
      </c>
    </row>
    <row r="58" spans="1:8" ht="15.75" customHeight="1">
      <c r="A58" s="34">
        <v>14</v>
      </c>
      <c r="B58" s="60" t="s">
        <v>76</v>
      </c>
      <c r="C58" s="73">
        <v>2</v>
      </c>
      <c r="D58" s="75">
        <v>80</v>
      </c>
      <c r="E58" s="105"/>
      <c r="F58" s="47">
        <f t="shared" si="0"/>
        <v>160</v>
      </c>
      <c r="H58" s="1">
        <v>75</v>
      </c>
    </row>
    <row r="59" spans="1:6" ht="15.75" customHeight="1">
      <c r="A59" s="34">
        <v>15</v>
      </c>
      <c r="B59" s="18" t="s">
        <v>159</v>
      </c>
      <c r="C59" s="74">
        <v>1</v>
      </c>
      <c r="D59" s="105">
        <v>88</v>
      </c>
      <c r="E59" s="105"/>
      <c r="F59" s="47">
        <f t="shared" si="0"/>
        <v>88</v>
      </c>
    </row>
    <row r="60" spans="1:6" ht="15.75" customHeight="1">
      <c r="A60" s="34">
        <v>16</v>
      </c>
      <c r="B60" s="18" t="s">
        <v>86</v>
      </c>
      <c r="C60" s="74">
        <v>1</v>
      </c>
      <c r="D60" s="48">
        <v>75</v>
      </c>
      <c r="E60" s="48"/>
      <c r="F60" s="47">
        <f t="shared" si="0"/>
        <v>75</v>
      </c>
    </row>
    <row r="61" spans="1:6" ht="21.75" customHeight="1">
      <c r="A61" s="34">
        <v>17</v>
      </c>
      <c r="B61" s="18" t="s">
        <v>133</v>
      </c>
      <c r="C61" s="104">
        <v>1</v>
      </c>
      <c r="D61" s="91">
        <v>80</v>
      </c>
      <c r="E61" s="116"/>
      <c r="F61" s="47">
        <f t="shared" si="0"/>
        <v>80</v>
      </c>
    </row>
    <row r="62" spans="1:6" ht="21.75" customHeight="1">
      <c r="A62" s="34">
        <v>18</v>
      </c>
      <c r="B62" s="41" t="s">
        <v>160</v>
      </c>
      <c r="C62" s="104">
        <v>1</v>
      </c>
      <c r="D62" s="75">
        <v>80</v>
      </c>
      <c r="E62" s="105"/>
      <c r="F62" s="47">
        <f t="shared" si="0"/>
        <v>80</v>
      </c>
    </row>
    <row r="63" spans="1:6" ht="21.75" customHeight="1">
      <c r="A63" s="112"/>
      <c r="B63" s="18" t="s">
        <v>161</v>
      </c>
      <c r="C63" s="74">
        <v>2</v>
      </c>
      <c r="D63" s="72">
        <v>80</v>
      </c>
      <c r="E63" s="115"/>
      <c r="F63" s="47">
        <f t="shared" si="0"/>
        <v>160</v>
      </c>
    </row>
    <row r="64" spans="1:6" ht="21.75" customHeight="1">
      <c r="A64" s="112"/>
      <c r="B64" s="70" t="s">
        <v>137</v>
      </c>
      <c r="C64" s="71">
        <v>1</v>
      </c>
      <c r="D64" s="57">
        <v>140</v>
      </c>
      <c r="E64" s="117"/>
      <c r="F64" s="47">
        <f t="shared" si="0"/>
        <v>140</v>
      </c>
    </row>
    <row r="65" spans="1:6" ht="21.75" customHeight="1" thickBot="1">
      <c r="A65" s="112"/>
      <c r="B65" s="100" t="s">
        <v>126</v>
      </c>
      <c r="C65" s="113">
        <v>1</v>
      </c>
      <c r="D65" s="57">
        <v>85</v>
      </c>
      <c r="E65" s="117"/>
      <c r="F65" s="47">
        <f t="shared" si="0"/>
        <v>85</v>
      </c>
    </row>
    <row r="66" spans="1:8" ht="15.75" customHeight="1" thickBot="1">
      <c r="A66" s="35"/>
      <c r="B66" s="11" t="s">
        <v>8</v>
      </c>
      <c r="C66" s="12">
        <f>SUM(C46:C65)</f>
        <v>29</v>
      </c>
      <c r="D66" s="23"/>
      <c r="E66" s="23"/>
      <c r="F66" s="12">
        <f>SUM(F46:F65)</f>
        <v>3138</v>
      </c>
      <c r="H66" s="1">
        <f>SUM(H49:H60)</f>
        <v>1170</v>
      </c>
    </row>
    <row r="67" spans="1:6" s="69" customFormat="1" ht="15.75" customHeight="1">
      <c r="A67" s="64"/>
      <c r="B67" s="65"/>
      <c r="C67" s="106"/>
      <c r="D67" s="109"/>
      <c r="E67" s="109"/>
      <c r="F67" s="110" t="s">
        <v>144</v>
      </c>
    </row>
    <row r="68" spans="1:6" s="69" customFormat="1" ht="15.75" customHeight="1">
      <c r="A68" s="64"/>
      <c r="B68" s="201" t="s">
        <v>85</v>
      </c>
      <c r="C68" s="201"/>
      <c r="D68" s="201"/>
      <c r="E68" s="201"/>
      <c r="F68" s="201"/>
    </row>
    <row r="69" spans="1:6" s="69" customFormat="1" ht="15.75" customHeight="1">
      <c r="A69" s="64"/>
      <c r="B69" s="65"/>
      <c r="C69" s="106"/>
      <c r="D69" s="106"/>
      <c r="E69" s="106"/>
      <c r="F69" s="106"/>
    </row>
    <row r="70" spans="1:6" s="69" customFormat="1" ht="15.75" customHeight="1">
      <c r="A70" s="64"/>
      <c r="B70" s="65"/>
      <c r="C70" s="106"/>
      <c r="D70" s="106"/>
      <c r="E70" s="106"/>
      <c r="F70" s="106"/>
    </row>
    <row r="71" spans="1:6" s="69" customFormat="1" ht="15.75" customHeight="1">
      <c r="A71" s="64"/>
      <c r="B71" s="65"/>
      <c r="C71" s="106"/>
      <c r="D71" s="106"/>
      <c r="E71" s="106"/>
      <c r="F71" s="54" t="s">
        <v>68</v>
      </c>
    </row>
    <row r="72" spans="1:6" ht="51.75" customHeight="1">
      <c r="A72" s="14"/>
      <c r="B72" s="198" t="s">
        <v>119</v>
      </c>
      <c r="C72" s="198"/>
      <c r="D72" s="198"/>
      <c r="E72" s="198"/>
      <c r="F72" s="198"/>
    </row>
    <row r="73" spans="1:6" ht="16.5" customHeight="1">
      <c r="A73" s="14"/>
      <c r="B73" s="199" t="s">
        <v>80</v>
      </c>
      <c r="C73" s="199"/>
      <c r="D73" s="199"/>
      <c r="E73" s="111"/>
      <c r="F73" s="28"/>
    </row>
    <row r="74" spans="1:6" ht="18" customHeight="1">
      <c r="A74" s="14"/>
      <c r="B74" s="200" t="s">
        <v>0</v>
      </c>
      <c r="C74" s="200"/>
      <c r="D74" s="200"/>
      <c r="E74" s="63"/>
      <c r="F74" s="28"/>
    </row>
    <row r="75" spans="1:6" ht="18" customHeight="1" thickBot="1">
      <c r="A75" s="14"/>
      <c r="B75" s="63"/>
      <c r="C75" s="63"/>
      <c r="D75" s="63"/>
      <c r="E75" s="63"/>
      <c r="F75" s="28"/>
    </row>
    <row r="76" spans="1:6" ht="75.75" customHeight="1">
      <c r="A76" s="30" t="s">
        <v>9</v>
      </c>
      <c r="B76" s="31" t="s">
        <v>1</v>
      </c>
      <c r="C76" s="32" t="s">
        <v>2</v>
      </c>
      <c r="D76" s="32" t="s">
        <v>59</v>
      </c>
      <c r="E76" s="114"/>
      <c r="F76" s="33" t="s">
        <v>60</v>
      </c>
    </row>
    <row r="77" spans="1:6" ht="15.75" customHeight="1">
      <c r="A77" s="34">
        <v>1</v>
      </c>
      <c r="B77" s="6" t="s">
        <v>63</v>
      </c>
      <c r="C77" s="7">
        <v>1</v>
      </c>
      <c r="D77" s="9">
        <v>175</v>
      </c>
      <c r="E77" s="118"/>
      <c r="F77" s="43">
        <f>+C77*D77</f>
        <v>175</v>
      </c>
    </row>
    <row r="78" spans="1:6" ht="15.75" customHeight="1">
      <c r="A78" s="34">
        <v>2</v>
      </c>
      <c r="B78" s="58" t="s">
        <v>83</v>
      </c>
      <c r="C78" s="7">
        <v>1</v>
      </c>
      <c r="D78" s="9">
        <v>140</v>
      </c>
      <c r="E78" s="118"/>
      <c r="F78" s="43">
        <f aca="true" t="shared" si="1" ref="F78:F90">+C78*D78</f>
        <v>140</v>
      </c>
    </row>
    <row r="79" spans="1:6" ht="15.75" customHeight="1">
      <c r="A79" s="34">
        <v>3</v>
      </c>
      <c r="B79" s="6" t="s">
        <v>20</v>
      </c>
      <c r="C79" s="7">
        <v>1</v>
      </c>
      <c r="D79" s="9">
        <v>95</v>
      </c>
      <c r="E79" s="118"/>
      <c r="F79" s="43">
        <f t="shared" si="1"/>
        <v>95</v>
      </c>
    </row>
    <row r="80" spans="1:6" ht="15" customHeight="1">
      <c r="A80" s="34">
        <v>4</v>
      </c>
      <c r="B80" s="6" t="s">
        <v>73</v>
      </c>
      <c r="C80" s="7">
        <v>1</v>
      </c>
      <c r="D80" s="9">
        <v>105</v>
      </c>
      <c r="E80" s="118"/>
      <c r="F80" s="43">
        <f t="shared" si="1"/>
        <v>105</v>
      </c>
    </row>
    <row r="81" spans="1:6" ht="15.75" customHeight="1">
      <c r="A81" s="34">
        <v>5</v>
      </c>
      <c r="B81" s="6" t="s">
        <v>64</v>
      </c>
      <c r="C81" s="7">
        <v>0.5</v>
      </c>
      <c r="D81" s="9">
        <v>100</v>
      </c>
      <c r="E81" s="118"/>
      <c r="F81" s="43">
        <f t="shared" si="1"/>
        <v>50</v>
      </c>
    </row>
    <row r="82" spans="1:6" ht="15.75" customHeight="1">
      <c r="A82" s="34">
        <v>6</v>
      </c>
      <c r="B82" s="6" t="s">
        <v>10</v>
      </c>
      <c r="C82" s="7">
        <v>1</v>
      </c>
      <c r="D82" s="76">
        <v>110</v>
      </c>
      <c r="E82" s="119"/>
      <c r="F82" s="43">
        <f t="shared" si="1"/>
        <v>110</v>
      </c>
    </row>
    <row r="83" spans="1:6" ht="15.75" customHeight="1">
      <c r="A83" s="34">
        <v>7</v>
      </c>
      <c r="B83" s="6" t="s">
        <v>11</v>
      </c>
      <c r="C83" s="7">
        <v>1</v>
      </c>
      <c r="D83" s="76">
        <v>95</v>
      </c>
      <c r="E83" s="119"/>
      <c r="F83" s="43">
        <f t="shared" si="1"/>
        <v>95</v>
      </c>
    </row>
    <row r="84" spans="1:6" ht="15.75" customHeight="1">
      <c r="A84" s="34">
        <v>8</v>
      </c>
      <c r="B84" s="6" t="s">
        <v>12</v>
      </c>
      <c r="C84" s="7">
        <v>1</v>
      </c>
      <c r="D84" s="76">
        <v>85</v>
      </c>
      <c r="E84" s="119"/>
      <c r="F84" s="43">
        <f t="shared" si="1"/>
        <v>85</v>
      </c>
    </row>
    <row r="85" spans="1:6" ht="15.75" customHeight="1">
      <c r="A85" s="34">
        <v>9</v>
      </c>
      <c r="B85" s="6" t="s">
        <v>13</v>
      </c>
      <c r="C85" s="7">
        <v>3</v>
      </c>
      <c r="D85" s="9">
        <v>100</v>
      </c>
      <c r="E85" s="118"/>
      <c r="F85" s="43">
        <f t="shared" si="1"/>
        <v>300</v>
      </c>
    </row>
    <row r="86" spans="1:6" ht="15.75" customHeight="1">
      <c r="A86" s="34">
        <v>10</v>
      </c>
      <c r="B86" s="59" t="s">
        <v>77</v>
      </c>
      <c r="C86" s="7">
        <v>1</v>
      </c>
      <c r="D86" s="9">
        <v>95</v>
      </c>
      <c r="E86" s="118"/>
      <c r="F86" s="43">
        <f t="shared" si="1"/>
        <v>95</v>
      </c>
    </row>
    <row r="87" spans="1:6" ht="15.75" customHeight="1">
      <c r="A87" s="34">
        <v>11</v>
      </c>
      <c r="B87" s="59" t="s">
        <v>78</v>
      </c>
      <c r="C87" s="7">
        <v>0.75</v>
      </c>
      <c r="D87" s="9">
        <v>80</v>
      </c>
      <c r="E87" s="118"/>
      <c r="F87" s="43">
        <f t="shared" si="1"/>
        <v>60</v>
      </c>
    </row>
    <row r="88" spans="1:6" ht="15.75" customHeight="1">
      <c r="A88" s="34">
        <v>12</v>
      </c>
      <c r="B88" s="60" t="s">
        <v>79</v>
      </c>
      <c r="C88" s="7">
        <v>1</v>
      </c>
      <c r="D88" s="9">
        <v>80</v>
      </c>
      <c r="E88" s="118"/>
      <c r="F88" s="43">
        <f t="shared" si="1"/>
        <v>80</v>
      </c>
    </row>
    <row r="89" spans="1:6" ht="15.75" customHeight="1">
      <c r="A89" s="34">
        <v>13</v>
      </c>
      <c r="B89" s="6" t="s">
        <v>48</v>
      </c>
      <c r="C89" s="7">
        <v>1</v>
      </c>
      <c r="D89" s="9">
        <v>80</v>
      </c>
      <c r="E89" s="118"/>
      <c r="F89" s="43">
        <f t="shared" si="1"/>
        <v>80</v>
      </c>
    </row>
    <row r="90" spans="1:6" ht="15.75" customHeight="1">
      <c r="A90" s="34">
        <v>14</v>
      </c>
      <c r="B90" s="6" t="s">
        <v>74</v>
      </c>
      <c r="C90" s="7">
        <v>0.75</v>
      </c>
      <c r="D90" s="9">
        <v>88</v>
      </c>
      <c r="E90" s="118"/>
      <c r="F90" s="43">
        <f t="shared" si="1"/>
        <v>66</v>
      </c>
    </row>
    <row r="91" spans="1:6" ht="15.75" customHeight="1">
      <c r="A91" s="34">
        <v>15</v>
      </c>
      <c r="B91" s="6" t="s">
        <v>69</v>
      </c>
      <c r="C91" s="7">
        <v>0.75</v>
      </c>
      <c r="D91" s="9">
        <v>88</v>
      </c>
      <c r="E91" s="118"/>
      <c r="F91" s="43">
        <f>+C91*D91</f>
        <v>66</v>
      </c>
    </row>
    <row r="92" spans="1:6" ht="15.75" customHeight="1" thickBot="1">
      <c r="A92" s="36"/>
      <c r="B92" s="25" t="s">
        <v>8</v>
      </c>
      <c r="C92" s="61">
        <f>SUM(C77:C91)</f>
        <v>15.75</v>
      </c>
      <c r="D92" s="26"/>
      <c r="E92" s="26"/>
      <c r="F92" s="77">
        <f>SUM(F77:F91)</f>
        <v>1602</v>
      </c>
    </row>
    <row r="93" spans="1:6" s="69" customFormat="1" ht="15.75" customHeight="1">
      <c r="A93" s="64"/>
      <c r="B93" s="65"/>
      <c r="C93" s="107"/>
      <c r="D93" s="108"/>
      <c r="E93" s="108"/>
      <c r="F93" s="54" t="s">
        <v>129</v>
      </c>
    </row>
    <row r="94" spans="1:6" ht="45.75" customHeight="1">
      <c r="A94" s="14"/>
      <c r="B94" s="198" t="s">
        <v>120</v>
      </c>
      <c r="C94" s="198"/>
      <c r="D94" s="198"/>
      <c r="E94" s="198"/>
      <c r="F94" s="198"/>
    </row>
    <row r="95" spans="1:6" ht="15.75" customHeight="1">
      <c r="A95" s="14"/>
      <c r="B95" s="199" t="s">
        <v>84</v>
      </c>
      <c r="C95" s="199"/>
      <c r="D95" s="199"/>
      <c r="E95" s="111"/>
      <c r="F95" s="28"/>
    </row>
    <row r="96" spans="1:6" ht="15.75" customHeight="1">
      <c r="A96" s="14"/>
      <c r="B96" s="200" t="s">
        <v>0</v>
      </c>
      <c r="C96" s="200"/>
      <c r="D96" s="200"/>
      <c r="E96" s="63"/>
      <c r="F96" s="28"/>
    </row>
    <row r="97" spans="1:6" ht="15.75" customHeight="1" thickBot="1">
      <c r="A97" s="14"/>
      <c r="B97" s="63"/>
      <c r="C97" s="63"/>
      <c r="D97" s="63"/>
      <c r="E97" s="63"/>
      <c r="F97" s="28"/>
    </row>
    <row r="98" spans="1:6" ht="69.75" customHeight="1">
      <c r="A98" s="30" t="s">
        <v>9</v>
      </c>
      <c r="B98" s="31" t="s">
        <v>1</v>
      </c>
      <c r="C98" s="32" t="s">
        <v>2</v>
      </c>
      <c r="D98" s="32" t="s">
        <v>65</v>
      </c>
      <c r="E98" s="114"/>
      <c r="F98" s="33" t="s">
        <v>66</v>
      </c>
    </row>
    <row r="99" spans="1:6" ht="15.75" customHeight="1">
      <c r="A99" s="34">
        <v>1</v>
      </c>
      <c r="B99" s="6" t="s">
        <v>57</v>
      </c>
      <c r="C99" s="7">
        <v>1</v>
      </c>
      <c r="D99" s="17">
        <v>170</v>
      </c>
      <c r="E99" s="120"/>
      <c r="F99" s="37">
        <f>+C99*D99</f>
        <v>170</v>
      </c>
    </row>
    <row r="100" spans="1:6" ht="21.75" customHeight="1">
      <c r="A100" s="34">
        <v>2</v>
      </c>
      <c r="B100" s="6" t="s">
        <v>104</v>
      </c>
      <c r="C100" s="7">
        <v>1</v>
      </c>
      <c r="D100" s="17">
        <v>140</v>
      </c>
      <c r="E100" s="120"/>
      <c r="F100" s="37">
        <f>+C100*D100</f>
        <v>140</v>
      </c>
    </row>
    <row r="101" spans="1:6" ht="15.75" customHeight="1">
      <c r="A101" s="34">
        <v>3</v>
      </c>
      <c r="B101" s="6" t="s">
        <v>62</v>
      </c>
      <c r="C101" s="7">
        <v>0.25</v>
      </c>
      <c r="D101" s="17">
        <v>90</v>
      </c>
      <c r="E101" s="120"/>
      <c r="F101" s="37">
        <f aca="true" t="shared" si="2" ref="F101:F119">+C101*D101</f>
        <v>22.5</v>
      </c>
    </row>
    <row r="102" spans="1:6" ht="15.75" customHeight="1">
      <c r="A102" s="34">
        <v>4</v>
      </c>
      <c r="B102" s="6" t="s">
        <v>20</v>
      </c>
      <c r="C102" s="7">
        <v>1</v>
      </c>
      <c r="D102" s="17">
        <v>110</v>
      </c>
      <c r="E102" s="120"/>
      <c r="F102" s="37">
        <f t="shared" si="2"/>
        <v>110</v>
      </c>
    </row>
    <row r="103" spans="1:6" ht="15.75" customHeight="1">
      <c r="A103" s="34">
        <v>5</v>
      </c>
      <c r="B103" s="6" t="s">
        <v>58</v>
      </c>
      <c r="C103" s="7">
        <v>0.5</v>
      </c>
      <c r="D103" s="17">
        <v>108</v>
      </c>
      <c r="E103" s="120"/>
      <c r="F103" s="37">
        <f t="shared" si="2"/>
        <v>54</v>
      </c>
    </row>
    <row r="104" spans="1:6" ht="15.75" customHeight="1">
      <c r="A104" s="34">
        <v>6</v>
      </c>
      <c r="B104" s="6" t="s">
        <v>99</v>
      </c>
      <c r="C104" s="7">
        <v>0.5</v>
      </c>
      <c r="D104" s="17">
        <v>90</v>
      </c>
      <c r="E104" s="120"/>
      <c r="F104" s="37">
        <f t="shared" si="2"/>
        <v>45</v>
      </c>
    </row>
    <row r="105" spans="1:6" ht="15.75" customHeight="1">
      <c r="A105" s="34">
        <v>7</v>
      </c>
      <c r="B105" s="6" t="s">
        <v>21</v>
      </c>
      <c r="C105" s="7">
        <v>5.6</v>
      </c>
      <c r="D105" s="17">
        <v>108</v>
      </c>
      <c r="E105" s="120"/>
      <c r="F105" s="37">
        <f t="shared" si="2"/>
        <v>604.8</v>
      </c>
    </row>
    <row r="106" spans="1:6" ht="15.75" customHeight="1">
      <c r="A106" s="34">
        <v>8</v>
      </c>
      <c r="B106" s="6" t="s">
        <v>22</v>
      </c>
      <c r="C106" s="7">
        <v>5</v>
      </c>
      <c r="D106" s="17">
        <v>85</v>
      </c>
      <c r="E106" s="120"/>
      <c r="F106" s="37">
        <f t="shared" si="2"/>
        <v>425</v>
      </c>
    </row>
    <row r="107" spans="1:6" ht="17.25">
      <c r="A107" s="34">
        <v>9</v>
      </c>
      <c r="B107" s="6" t="s">
        <v>23</v>
      </c>
      <c r="C107" s="7">
        <v>1</v>
      </c>
      <c r="D107" s="17">
        <v>108</v>
      </c>
      <c r="E107" s="120"/>
      <c r="F107" s="37">
        <f t="shared" si="2"/>
        <v>108</v>
      </c>
    </row>
    <row r="108" spans="1:6" ht="17.25">
      <c r="A108" s="34">
        <v>10</v>
      </c>
      <c r="B108" s="6" t="s">
        <v>70</v>
      </c>
      <c r="C108" s="7">
        <v>1</v>
      </c>
      <c r="D108" s="17">
        <v>108</v>
      </c>
      <c r="E108" s="120"/>
      <c r="F108" s="37">
        <f t="shared" si="2"/>
        <v>108</v>
      </c>
    </row>
    <row r="109" spans="1:6" ht="15.75" customHeight="1">
      <c r="A109" s="34">
        <v>11</v>
      </c>
      <c r="B109" s="6" t="s">
        <v>71</v>
      </c>
      <c r="C109" s="7">
        <v>1</v>
      </c>
      <c r="D109" s="17">
        <v>108</v>
      </c>
      <c r="E109" s="120"/>
      <c r="F109" s="37">
        <f t="shared" si="2"/>
        <v>108</v>
      </c>
    </row>
    <row r="110" spans="1:6" ht="15.75" customHeight="1">
      <c r="A110" s="34">
        <v>12</v>
      </c>
      <c r="B110" s="6" t="s">
        <v>25</v>
      </c>
      <c r="C110" s="7">
        <v>1</v>
      </c>
      <c r="D110" s="17">
        <v>95</v>
      </c>
      <c r="E110" s="120"/>
      <c r="F110" s="37">
        <f t="shared" si="2"/>
        <v>95</v>
      </c>
    </row>
    <row r="111" spans="1:6" ht="15.75" customHeight="1">
      <c r="A111" s="34">
        <v>13</v>
      </c>
      <c r="B111" s="6" t="s">
        <v>26</v>
      </c>
      <c r="C111" s="7">
        <v>1</v>
      </c>
      <c r="D111" s="17">
        <v>95</v>
      </c>
      <c r="E111" s="120"/>
      <c r="F111" s="37">
        <f t="shared" si="2"/>
        <v>95</v>
      </c>
    </row>
    <row r="112" spans="1:6" ht="15.75" customHeight="1">
      <c r="A112" s="34">
        <v>14</v>
      </c>
      <c r="B112" s="6" t="s">
        <v>27</v>
      </c>
      <c r="C112" s="7">
        <v>1</v>
      </c>
      <c r="D112" s="17">
        <v>90</v>
      </c>
      <c r="E112" s="120"/>
      <c r="F112" s="37">
        <f t="shared" si="2"/>
        <v>90</v>
      </c>
    </row>
    <row r="113" spans="1:6" ht="15.75" customHeight="1">
      <c r="A113" s="34">
        <v>15</v>
      </c>
      <c r="B113" s="62" t="s">
        <v>100</v>
      </c>
      <c r="C113" s="7">
        <v>0.75</v>
      </c>
      <c r="D113" s="17">
        <v>88</v>
      </c>
      <c r="E113" s="120"/>
      <c r="F113" s="37">
        <f t="shared" si="2"/>
        <v>66</v>
      </c>
    </row>
    <row r="114" spans="1:6" ht="15.75" customHeight="1">
      <c r="A114" s="34">
        <v>16</v>
      </c>
      <c r="B114" s="6" t="s">
        <v>72</v>
      </c>
      <c r="C114" s="7">
        <v>1</v>
      </c>
      <c r="D114" s="78">
        <v>108</v>
      </c>
      <c r="E114" s="78"/>
      <c r="F114" s="37">
        <f t="shared" si="2"/>
        <v>108</v>
      </c>
    </row>
    <row r="115" spans="1:6" ht="15.75" customHeight="1">
      <c r="A115" s="34">
        <v>17</v>
      </c>
      <c r="B115" s="6" t="s">
        <v>134</v>
      </c>
      <c r="C115" s="7">
        <v>2</v>
      </c>
      <c r="D115" s="17">
        <v>88</v>
      </c>
      <c r="E115" s="120"/>
      <c r="F115" s="37">
        <f t="shared" si="2"/>
        <v>176</v>
      </c>
    </row>
    <row r="116" spans="1:6" ht="15.75" customHeight="1">
      <c r="A116" s="34">
        <v>18</v>
      </c>
      <c r="B116" s="6" t="s">
        <v>6</v>
      </c>
      <c r="C116" s="7">
        <v>1</v>
      </c>
      <c r="D116" s="17">
        <v>88</v>
      </c>
      <c r="E116" s="120"/>
      <c r="F116" s="37">
        <f t="shared" si="2"/>
        <v>88</v>
      </c>
    </row>
    <row r="117" spans="1:6" ht="15.75" customHeight="1">
      <c r="A117" s="34">
        <v>19</v>
      </c>
      <c r="B117" s="6" t="s">
        <v>102</v>
      </c>
      <c r="C117" s="7">
        <v>0.5</v>
      </c>
      <c r="D117" s="17">
        <v>85</v>
      </c>
      <c r="E117" s="120"/>
      <c r="F117" s="37">
        <f t="shared" si="2"/>
        <v>42.5</v>
      </c>
    </row>
    <row r="118" spans="1:6" ht="15.75" customHeight="1">
      <c r="A118" s="34">
        <v>20</v>
      </c>
      <c r="B118" s="6" t="s">
        <v>103</v>
      </c>
      <c r="C118" s="7">
        <v>1</v>
      </c>
      <c r="D118" s="17">
        <v>90</v>
      </c>
      <c r="E118" s="120"/>
      <c r="F118" s="37">
        <f t="shared" si="2"/>
        <v>90</v>
      </c>
    </row>
    <row r="119" spans="1:6" ht="15.75" customHeight="1">
      <c r="A119" s="34">
        <v>21</v>
      </c>
      <c r="B119" s="6" t="s">
        <v>101</v>
      </c>
      <c r="C119" s="7">
        <v>0.5</v>
      </c>
      <c r="D119" s="17">
        <v>90</v>
      </c>
      <c r="E119" s="120"/>
      <c r="F119" s="37">
        <f t="shared" si="2"/>
        <v>45</v>
      </c>
    </row>
    <row r="120" spans="1:6" ht="15.75" customHeight="1" thickBot="1">
      <c r="A120" s="38"/>
      <c r="B120" s="11" t="s">
        <v>8</v>
      </c>
      <c r="C120" s="27">
        <f>SUM(C99:C119)</f>
        <v>27.6</v>
      </c>
      <c r="D120" s="22"/>
      <c r="E120" s="22"/>
      <c r="F120" s="39">
        <f>SUM(F99:F119)</f>
        <v>2790.8</v>
      </c>
    </row>
    <row r="121" spans="1:6" s="69" customFormat="1" ht="15.75" customHeight="1">
      <c r="A121" s="64"/>
      <c r="B121" s="65"/>
      <c r="C121" s="109"/>
      <c r="D121" s="109"/>
      <c r="E121" s="109"/>
      <c r="F121" s="54" t="s">
        <v>128</v>
      </c>
    </row>
    <row r="122" spans="1:6" ht="48" customHeight="1">
      <c r="A122" s="14"/>
      <c r="B122" s="198" t="s">
        <v>121</v>
      </c>
      <c r="C122" s="198"/>
      <c r="D122" s="198"/>
      <c r="E122" s="198"/>
      <c r="F122" s="198"/>
    </row>
    <row r="123" spans="1:6" ht="11.25" customHeight="1">
      <c r="A123" s="14"/>
      <c r="B123" s="55"/>
      <c r="C123" s="55"/>
      <c r="D123" s="55"/>
      <c r="E123" s="55"/>
      <c r="F123" s="55"/>
    </row>
    <row r="124" spans="1:6" ht="15.75" customHeight="1">
      <c r="A124" s="14"/>
      <c r="B124" s="199" t="s">
        <v>131</v>
      </c>
      <c r="C124" s="199"/>
      <c r="D124" s="199"/>
      <c r="E124" s="111"/>
      <c r="F124" s="28"/>
    </row>
    <row r="125" spans="1:6" ht="15.75" customHeight="1">
      <c r="A125" s="14"/>
      <c r="B125" s="200" t="s">
        <v>0</v>
      </c>
      <c r="C125" s="200"/>
      <c r="D125" s="200"/>
      <c r="E125" s="63"/>
      <c r="F125" s="28"/>
    </row>
    <row r="126" spans="1:6" ht="15.75" customHeight="1" thickBot="1">
      <c r="A126" s="14"/>
      <c r="B126" s="63"/>
      <c r="C126" s="63"/>
      <c r="D126" s="63"/>
      <c r="E126" s="63"/>
      <c r="F126" s="28"/>
    </row>
    <row r="127" spans="1:6" ht="69.75" customHeight="1">
      <c r="A127" s="30" t="s">
        <v>9</v>
      </c>
      <c r="B127" s="31" t="s">
        <v>1</v>
      </c>
      <c r="C127" s="32" t="s">
        <v>2</v>
      </c>
      <c r="D127" s="32" t="s">
        <v>65</v>
      </c>
      <c r="E127" s="114"/>
      <c r="F127" s="33" t="s">
        <v>66</v>
      </c>
    </row>
    <row r="128" spans="1:6" ht="15.75" customHeight="1">
      <c r="A128" s="34">
        <v>1</v>
      </c>
      <c r="B128" s="6" t="s">
        <v>57</v>
      </c>
      <c r="C128" s="7">
        <v>1</v>
      </c>
      <c r="D128" s="79">
        <v>155</v>
      </c>
      <c r="E128" s="121"/>
      <c r="F128" s="37">
        <f>+C128*D128</f>
        <v>155</v>
      </c>
    </row>
    <row r="129" spans="1:6" ht="15.75" customHeight="1">
      <c r="A129" s="34">
        <v>2</v>
      </c>
      <c r="B129" s="6" t="s">
        <v>104</v>
      </c>
      <c r="C129" s="7">
        <v>0.5</v>
      </c>
      <c r="D129" s="17">
        <v>140</v>
      </c>
      <c r="E129" s="120"/>
      <c r="F129" s="37">
        <f>+C129*D129</f>
        <v>70</v>
      </c>
    </row>
    <row r="130" spans="1:6" ht="15.75" customHeight="1">
      <c r="A130" s="34">
        <v>3</v>
      </c>
      <c r="B130" s="6" t="s">
        <v>20</v>
      </c>
      <c r="C130" s="7">
        <v>0.5</v>
      </c>
      <c r="D130" s="79">
        <v>110</v>
      </c>
      <c r="E130" s="121"/>
      <c r="F130" s="37">
        <f aca="true" t="shared" si="3" ref="F130:F145">+C130*D130</f>
        <v>55</v>
      </c>
    </row>
    <row r="131" spans="1:6" ht="15.75" customHeight="1">
      <c r="A131" s="34">
        <v>4</v>
      </c>
      <c r="B131" s="6" t="s">
        <v>58</v>
      </c>
      <c r="C131" s="7">
        <v>0.5</v>
      </c>
      <c r="D131" s="79">
        <v>108</v>
      </c>
      <c r="E131" s="121"/>
      <c r="F131" s="37">
        <f t="shared" si="3"/>
        <v>54</v>
      </c>
    </row>
    <row r="132" spans="1:6" ht="15.75" customHeight="1">
      <c r="A132" s="34">
        <v>5</v>
      </c>
      <c r="B132" s="6" t="s">
        <v>21</v>
      </c>
      <c r="C132" s="7">
        <v>3.36</v>
      </c>
      <c r="D132" s="80">
        <v>108</v>
      </c>
      <c r="E132" s="122"/>
      <c r="F132" s="37">
        <f t="shared" si="3"/>
        <v>362.88</v>
      </c>
    </row>
    <row r="133" spans="1:6" ht="15.75" customHeight="1">
      <c r="A133" s="34">
        <v>6</v>
      </c>
      <c r="B133" s="6" t="s">
        <v>22</v>
      </c>
      <c r="C133" s="7">
        <v>3</v>
      </c>
      <c r="D133" s="79">
        <v>85</v>
      </c>
      <c r="E133" s="121"/>
      <c r="F133" s="37">
        <f t="shared" si="3"/>
        <v>255</v>
      </c>
    </row>
    <row r="134" spans="1:6" ht="15.75" customHeight="1">
      <c r="A134" s="34">
        <v>7</v>
      </c>
      <c r="B134" s="6" t="s">
        <v>23</v>
      </c>
      <c r="C134" s="7">
        <v>0.5</v>
      </c>
      <c r="D134" s="80">
        <v>108</v>
      </c>
      <c r="E134" s="122"/>
      <c r="F134" s="37">
        <f t="shared" si="3"/>
        <v>54</v>
      </c>
    </row>
    <row r="135" spans="1:6" ht="15.75" customHeight="1">
      <c r="A135" s="34">
        <v>8</v>
      </c>
      <c r="B135" s="6" t="s">
        <v>24</v>
      </c>
      <c r="C135" s="7">
        <v>0.5</v>
      </c>
      <c r="D135" s="80">
        <v>108</v>
      </c>
      <c r="E135" s="122"/>
      <c r="F135" s="37">
        <f t="shared" si="3"/>
        <v>54</v>
      </c>
    </row>
    <row r="136" spans="1:6" ht="15.75" customHeight="1">
      <c r="A136" s="34">
        <v>9</v>
      </c>
      <c r="B136" s="6" t="s">
        <v>71</v>
      </c>
      <c r="C136" s="7">
        <v>0.75</v>
      </c>
      <c r="D136" s="80">
        <v>108</v>
      </c>
      <c r="E136" s="122"/>
      <c r="F136" s="37">
        <f t="shared" si="3"/>
        <v>81</v>
      </c>
    </row>
    <row r="137" spans="1:6" ht="15.75" customHeight="1">
      <c r="A137" s="34">
        <v>10</v>
      </c>
      <c r="B137" s="6" t="s">
        <v>72</v>
      </c>
      <c r="C137" s="7">
        <v>0.5</v>
      </c>
      <c r="D137" s="80">
        <v>108</v>
      </c>
      <c r="E137" s="122"/>
      <c r="F137" s="37">
        <f t="shared" si="3"/>
        <v>54</v>
      </c>
    </row>
    <row r="138" spans="1:6" ht="15.75" customHeight="1">
      <c r="A138" s="34">
        <v>11</v>
      </c>
      <c r="B138" s="6" t="s">
        <v>25</v>
      </c>
      <c r="C138" s="7">
        <v>0.75</v>
      </c>
      <c r="D138" s="79">
        <v>90</v>
      </c>
      <c r="E138" s="121"/>
      <c r="F138" s="37">
        <f t="shared" si="3"/>
        <v>67.5</v>
      </c>
    </row>
    <row r="139" spans="1:6" ht="15.75" customHeight="1">
      <c r="A139" s="34">
        <v>12</v>
      </c>
      <c r="B139" s="6" t="s">
        <v>26</v>
      </c>
      <c r="C139" s="7">
        <v>1</v>
      </c>
      <c r="D139" s="79">
        <v>90</v>
      </c>
      <c r="E139" s="121"/>
      <c r="F139" s="37">
        <f t="shared" si="3"/>
        <v>90</v>
      </c>
    </row>
    <row r="140" spans="1:6" ht="15.75" customHeight="1">
      <c r="A140" s="34">
        <v>13</v>
      </c>
      <c r="B140" s="6" t="s">
        <v>27</v>
      </c>
      <c r="C140" s="7">
        <v>0.5</v>
      </c>
      <c r="D140" s="79">
        <v>88</v>
      </c>
      <c r="E140" s="121"/>
      <c r="F140" s="37">
        <f t="shared" si="3"/>
        <v>44</v>
      </c>
    </row>
    <row r="141" spans="1:6" ht="15.75" customHeight="1">
      <c r="A141" s="34">
        <v>14</v>
      </c>
      <c r="B141" s="62" t="s">
        <v>100</v>
      </c>
      <c r="C141" s="7">
        <v>0.5</v>
      </c>
      <c r="D141" s="79">
        <v>88</v>
      </c>
      <c r="E141" s="121"/>
      <c r="F141" s="37">
        <f t="shared" si="3"/>
        <v>44</v>
      </c>
    </row>
    <row r="142" spans="1:6" ht="15.75" customHeight="1">
      <c r="A142" s="34">
        <v>15</v>
      </c>
      <c r="B142" s="6" t="s">
        <v>134</v>
      </c>
      <c r="C142" s="7">
        <v>2</v>
      </c>
      <c r="D142" s="79">
        <v>88</v>
      </c>
      <c r="E142" s="121"/>
      <c r="F142" s="37">
        <f t="shared" si="3"/>
        <v>176</v>
      </c>
    </row>
    <row r="143" spans="1:6" ht="15.75" customHeight="1">
      <c r="A143" s="34">
        <v>16</v>
      </c>
      <c r="B143" s="6" t="s">
        <v>6</v>
      </c>
      <c r="C143" s="7">
        <v>0.75</v>
      </c>
      <c r="D143" s="79">
        <v>88</v>
      </c>
      <c r="E143" s="121"/>
      <c r="F143" s="37">
        <f t="shared" si="3"/>
        <v>66</v>
      </c>
    </row>
    <row r="144" spans="1:6" ht="15.75" customHeight="1">
      <c r="A144" s="34">
        <v>17</v>
      </c>
      <c r="B144" s="6" t="s">
        <v>103</v>
      </c>
      <c r="C144" s="7">
        <v>1</v>
      </c>
      <c r="D144" s="79">
        <v>90</v>
      </c>
      <c r="E144" s="121"/>
      <c r="F144" s="37">
        <f t="shared" si="3"/>
        <v>90</v>
      </c>
    </row>
    <row r="145" spans="1:6" ht="15.75" customHeight="1">
      <c r="A145" s="34">
        <v>18</v>
      </c>
      <c r="B145" s="6" t="s">
        <v>101</v>
      </c>
      <c r="C145" s="7">
        <v>0.5</v>
      </c>
      <c r="D145" s="79">
        <v>90</v>
      </c>
      <c r="E145" s="121"/>
      <c r="F145" s="37">
        <f t="shared" si="3"/>
        <v>45</v>
      </c>
    </row>
    <row r="146" spans="1:6" ht="15.75" customHeight="1" thickBot="1">
      <c r="A146" s="38"/>
      <c r="B146" s="11" t="s">
        <v>8</v>
      </c>
      <c r="C146" s="12">
        <f>SUM(C128:C145)</f>
        <v>18.11</v>
      </c>
      <c r="D146" s="27"/>
      <c r="E146" s="22"/>
      <c r="F146" s="39">
        <f>SUM(F128:F145)</f>
        <v>1817.38</v>
      </c>
    </row>
    <row r="147" spans="1:6" s="69" customFormat="1" ht="15.75" customHeight="1">
      <c r="A147" s="64"/>
      <c r="B147" s="65"/>
      <c r="C147" s="106"/>
      <c r="D147" s="109"/>
      <c r="E147" s="109"/>
      <c r="F147" s="54" t="s">
        <v>142</v>
      </c>
    </row>
    <row r="148" spans="1:6" ht="48" customHeight="1">
      <c r="A148" s="14"/>
      <c r="B148" s="198" t="s">
        <v>122</v>
      </c>
      <c r="C148" s="198"/>
      <c r="D148" s="198"/>
      <c r="E148" s="198"/>
      <c r="F148" s="198"/>
    </row>
    <row r="149" spans="1:6" ht="15.75" customHeight="1">
      <c r="A149" s="14"/>
      <c r="B149" s="199" t="s">
        <v>135</v>
      </c>
      <c r="C149" s="199"/>
      <c r="D149" s="199"/>
      <c r="E149" s="111"/>
      <c r="F149" s="28"/>
    </row>
    <row r="150" spans="1:6" ht="15.75" customHeight="1">
      <c r="A150" s="14"/>
      <c r="B150" s="200" t="s">
        <v>0</v>
      </c>
      <c r="C150" s="200"/>
      <c r="D150" s="200"/>
      <c r="E150" s="63"/>
      <c r="F150" s="28"/>
    </row>
    <row r="151" spans="1:6" ht="15.75" customHeight="1" thickBot="1">
      <c r="A151" s="14"/>
      <c r="B151" s="63"/>
      <c r="C151" s="63"/>
      <c r="D151" s="63"/>
      <c r="E151" s="63"/>
      <c r="F151" s="28"/>
    </row>
    <row r="152" spans="1:6" ht="66.75" customHeight="1">
      <c r="A152" s="30" t="s">
        <v>9</v>
      </c>
      <c r="B152" s="31" t="s">
        <v>1</v>
      </c>
      <c r="C152" s="32" t="s">
        <v>2</v>
      </c>
      <c r="D152" s="32" t="s">
        <v>65</v>
      </c>
      <c r="E152" s="114"/>
      <c r="F152" s="33" t="s">
        <v>66</v>
      </c>
    </row>
    <row r="153" spans="1:6" ht="15.75" customHeight="1">
      <c r="A153" s="34">
        <v>1</v>
      </c>
      <c r="B153" s="15" t="s">
        <v>28</v>
      </c>
      <c r="C153" s="50">
        <v>1</v>
      </c>
      <c r="D153" s="81">
        <v>165</v>
      </c>
      <c r="E153" s="123"/>
      <c r="F153" s="40">
        <f>+C153*D153</f>
        <v>165</v>
      </c>
    </row>
    <row r="154" spans="1:6" ht="15.75" customHeight="1">
      <c r="A154" s="34">
        <v>2</v>
      </c>
      <c r="B154" s="15" t="s">
        <v>29</v>
      </c>
      <c r="C154" s="50">
        <v>1</v>
      </c>
      <c r="D154" s="81">
        <v>95</v>
      </c>
      <c r="E154" s="123"/>
      <c r="F154" s="40">
        <f aca="true" t="shared" si="4" ref="F154:F183">+C154*D154</f>
        <v>95</v>
      </c>
    </row>
    <row r="155" spans="1:6" ht="15.75" customHeight="1">
      <c r="A155" s="34">
        <v>3</v>
      </c>
      <c r="B155" s="15" t="s">
        <v>20</v>
      </c>
      <c r="C155" s="50">
        <v>1</v>
      </c>
      <c r="D155" s="81">
        <v>110</v>
      </c>
      <c r="E155" s="123"/>
      <c r="F155" s="40">
        <f t="shared" si="4"/>
        <v>110</v>
      </c>
    </row>
    <row r="156" spans="1:6" ht="15.75" customHeight="1">
      <c r="A156" s="34">
        <v>4</v>
      </c>
      <c r="B156" s="15" t="s">
        <v>58</v>
      </c>
      <c r="C156" s="50">
        <v>1</v>
      </c>
      <c r="D156" s="81">
        <v>110</v>
      </c>
      <c r="E156" s="123"/>
      <c r="F156" s="40">
        <f t="shared" si="4"/>
        <v>110</v>
      </c>
    </row>
    <row r="157" spans="1:6" ht="15.75" customHeight="1">
      <c r="A157" s="34">
        <v>5</v>
      </c>
      <c r="B157" s="15" t="s">
        <v>30</v>
      </c>
      <c r="C157" s="50">
        <v>2</v>
      </c>
      <c r="D157" s="81">
        <v>80</v>
      </c>
      <c r="E157" s="123"/>
      <c r="F157" s="40">
        <f t="shared" si="4"/>
        <v>160</v>
      </c>
    </row>
    <row r="158" spans="1:6" ht="15.75" customHeight="1">
      <c r="A158" s="34">
        <v>6</v>
      </c>
      <c r="B158" s="15" t="s">
        <v>7</v>
      </c>
      <c r="C158" s="50">
        <v>2</v>
      </c>
      <c r="D158" s="81">
        <v>85</v>
      </c>
      <c r="E158" s="123"/>
      <c r="F158" s="40">
        <f t="shared" si="4"/>
        <v>170</v>
      </c>
    </row>
    <row r="159" spans="1:10" ht="15.75" customHeight="1">
      <c r="A159" s="34">
        <v>7</v>
      </c>
      <c r="B159" s="15" t="s">
        <v>31</v>
      </c>
      <c r="C159" s="84">
        <v>1.79</v>
      </c>
      <c r="D159" s="17">
        <v>85</v>
      </c>
      <c r="E159" s="120"/>
      <c r="F159" s="40">
        <f t="shared" si="4"/>
        <v>152.15</v>
      </c>
      <c r="I159" s="1" t="e">
        <f>+#REF!+#REF!</f>
        <v>#REF!</v>
      </c>
      <c r="J159" s="1" t="e">
        <f>+I159/24</f>
        <v>#REF!</v>
      </c>
    </row>
    <row r="160" spans="1:10" ht="15.75" customHeight="1">
      <c r="A160" s="34">
        <v>8</v>
      </c>
      <c r="B160" s="15" t="s">
        <v>32</v>
      </c>
      <c r="C160" s="84">
        <v>4.42</v>
      </c>
      <c r="D160" s="17">
        <v>85</v>
      </c>
      <c r="E160" s="120"/>
      <c r="F160" s="40">
        <f t="shared" si="4"/>
        <v>375.7</v>
      </c>
      <c r="I160" s="1" t="e">
        <f>+#REF!+#REF!+#REF!+#REF!</f>
        <v>#REF!</v>
      </c>
      <c r="J160" s="1" t="e">
        <f>+I160/24</f>
        <v>#REF!</v>
      </c>
    </row>
    <row r="161" spans="1:10" ht="15.75" customHeight="1">
      <c r="A161" s="34">
        <v>9</v>
      </c>
      <c r="B161" s="15" t="s">
        <v>33</v>
      </c>
      <c r="C161" s="85">
        <v>4.92</v>
      </c>
      <c r="D161" s="17">
        <v>83</v>
      </c>
      <c r="E161" s="120"/>
      <c r="F161" s="40">
        <f t="shared" si="4"/>
        <v>408.36</v>
      </c>
      <c r="I161" s="1" t="e">
        <f>+#REF!+#REF!+#REF!+#REF!</f>
        <v>#REF!</v>
      </c>
      <c r="J161" s="1" t="e">
        <f>+I161/24</f>
        <v>#REF!</v>
      </c>
    </row>
    <row r="162" spans="1:10" ht="15.75" customHeight="1">
      <c r="A162" s="34">
        <v>10</v>
      </c>
      <c r="B162" s="15" t="s">
        <v>34</v>
      </c>
      <c r="C162" s="85">
        <v>1.25</v>
      </c>
      <c r="D162" s="17">
        <v>85</v>
      </c>
      <c r="E162" s="120"/>
      <c r="F162" s="40">
        <f t="shared" si="4"/>
        <v>106.25</v>
      </c>
      <c r="I162" s="1" t="e">
        <f>+#REF!</f>
        <v>#REF!</v>
      </c>
      <c r="J162" s="1" t="e">
        <f>+I162/24</f>
        <v>#REF!</v>
      </c>
    </row>
    <row r="163" spans="1:10" ht="15.75" customHeight="1">
      <c r="A163" s="34">
        <v>11</v>
      </c>
      <c r="B163" s="15" t="s">
        <v>35</v>
      </c>
      <c r="C163" s="85">
        <v>0.79</v>
      </c>
      <c r="D163" s="17">
        <v>85</v>
      </c>
      <c r="E163" s="120"/>
      <c r="F163" s="40">
        <f t="shared" si="4"/>
        <v>67.15</v>
      </c>
      <c r="I163" s="101" t="e">
        <f>+#REF!</f>
        <v>#REF!</v>
      </c>
      <c r="J163" s="101" t="e">
        <f>+#REF!</f>
        <v>#REF!</v>
      </c>
    </row>
    <row r="164" spans="1:10" ht="15.75" customHeight="1">
      <c r="A164" s="34">
        <v>12</v>
      </c>
      <c r="B164" s="15" t="s">
        <v>36</v>
      </c>
      <c r="C164" s="85">
        <v>1.36</v>
      </c>
      <c r="D164" s="17">
        <v>85</v>
      </c>
      <c r="E164" s="120"/>
      <c r="F164" s="40">
        <f>+C164*D164</f>
        <v>115.60000000000001</v>
      </c>
      <c r="I164" s="1" t="e">
        <f>+#REF!</f>
        <v>#REF!</v>
      </c>
      <c r="J164" s="1" t="e">
        <f>+I164/22</f>
        <v>#REF!</v>
      </c>
    </row>
    <row r="165" spans="1:10" ht="15.75" customHeight="1">
      <c r="A165" s="34">
        <v>13</v>
      </c>
      <c r="B165" s="15" t="s">
        <v>37</v>
      </c>
      <c r="C165" s="85">
        <v>1.29</v>
      </c>
      <c r="D165" s="17">
        <v>85</v>
      </c>
      <c r="E165" s="120"/>
      <c r="F165" s="40">
        <f t="shared" si="4"/>
        <v>109.65</v>
      </c>
      <c r="J165" s="101" t="e">
        <f>+#REF!</f>
        <v>#REF!</v>
      </c>
    </row>
    <row r="166" spans="1:10" ht="15.75" customHeight="1">
      <c r="A166" s="34">
        <v>14</v>
      </c>
      <c r="B166" s="15" t="s">
        <v>38</v>
      </c>
      <c r="C166" s="85">
        <v>1.3</v>
      </c>
      <c r="D166" s="17">
        <v>83</v>
      </c>
      <c r="E166" s="120"/>
      <c r="F166" s="40">
        <f t="shared" si="4"/>
        <v>107.9</v>
      </c>
      <c r="J166" s="101" t="e">
        <f>+#REF!</f>
        <v>#REF!</v>
      </c>
    </row>
    <row r="167" spans="1:10" ht="15.75" customHeight="1">
      <c r="A167" s="34">
        <v>15</v>
      </c>
      <c r="B167" s="15" t="s">
        <v>39</v>
      </c>
      <c r="C167" s="85">
        <v>1.57</v>
      </c>
      <c r="D167" s="17">
        <v>85</v>
      </c>
      <c r="E167" s="120"/>
      <c r="F167" s="40">
        <f t="shared" si="4"/>
        <v>133.45000000000002</v>
      </c>
      <c r="J167" s="101" t="e">
        <f>+#REF!</f>
        <v>#REF!</v>
      </c>
    </row>
    <row r="168" spans="1:6" ht="15.75" customHeight="1">
      <c r="A168" s="34">
        <v>16</v>
      </c>
      <c r="B168" s="15" t="s">
        <v>40</v>
      </c>
      <c r="C168" s="85">
        <v>0</v>
      </c>
      <c r="D168" s="17">
        <v>0</v>
      </c>
      <c r="E168" s="120"/>
      <c r="F168" s="40">
        <f t="shared" si="4"/>
        <v>0</v>
      </c>
    </row>
    <row r="169" spans="1:10" ht="15.75" customHeight="1">
      <c r="A169" s="34">
        <v>17</v>
      </c>
      <c r="B169" s="82" t="s">
        <v>88</v>
      </c>
      <c r="C169" s="85">
        <v>1</v>
      </c>
      <c r="D169" s="17">
        <v>83</v>
      </c>
      <c r="E169" s="120"/>
      <c r="F169" s="40">
        <f t="shared" si="4"/>
        <v>83</v>
      </c>
      <c r="H169" s="1" t="s">
        <v>94</v>
      </c>
      <c r="J169" s="101" t="e">
        <f>+#REF!</f>
        <v>#REF!</v>
      </c>
    </row>
    <row r="170" spans="1:10" ht="15.75" customHeight="1">
      <c r="A170" s="34">
        <v>18</v>
      </c>
      <c r="B170" s="82" t="s">
        <v>89</v>
      </c>
      <c r="C170" s="102">
        <v>0</v>
      </c>
      <c r="D170" s="17">
        <v>0</v>
      </c>
      <c r="E170" s="120"/>
      <c r="F170" s="40">
        <f t="shared" si="4"/>
        <v>0</v>
      </c>
      <c r="H170" s="1" t="s">
        <v>95</v>
      </c>
      <c r="J170" s="1">
        <v>0</v>
      </c>
    </row>
    <row r="171" spans="1:10" ht="15.75" customHeight="1">
      <c r="A171" s="34">
        <v>19</v>
      </c>
      <c r="B171" s="83" t="s">
        <v>90</v>
      </c>
      <c r="C171" s="84">
        <v>0.79</v>
      </c>
      <c r="D171" s="17">
        <v>83</v>
      </c>
      <c r="E171" s="120"/>
      <c r="F171" s="40">
        <f t="shared" si="4"/>
        <v>65.57000000000001</v>
      </c>
      <c r="H171" s="1" t="s">
        <v>96</v>
      </c>
      <c r="J171" s="101" t="e">
        <f>+#REF!</f>
        <v>#REF!</v>
      </c>
    </row>
    <row r="172" spans="1:10" ht="15.75" customHeight="1">
      <c r="A172" s="34">
        <v>20</v>
      </c>
      <c r="B172" s="82" t="s">
        <v>91</v>
      </c>
      <c r="C172" s="85">
        <v>1.05</v>
      </c>
      <c r="D172" s="17">
        <v>83</v>
      </c>
      <c r="E172" s="120"/>
      <c r="F172" s="40">
        <f t="shared" si="4"/>
        <v>87.15</v>
      </c>
      <c r="H172" s="1" t="s">
        <v>97</v>
      </c>
      <c r="J172" s="101" t="e">
        <f>+#REF!</f>
        <v>#REF!</v>
      </c>
    </row>
    <row r="173" spans="1:10" ht="15.75" customHeight="1">
      <c r="A173" s="34">
        <v>21</v>
      </c>
      <c r="B173" s="82" t="s">
        <v>92</v>
      </c>
      <c r="C173" s="85">
        <v>1.08</v>
      </c>
      <c r="D173" s="17">
        <v>83</v>
      </c>
      <c r="E173" s="120"/>
      <c r="F173" s="40">
        <f t="shared" si="4"/>
        <v>89.64</v>
      </c>
      <c r="H173" s="1" t="s">
        <v>93</v>
      </c>
      <c r="J173" s="101" t="e">
        <f>+#REF!</f>
        <v>#REF!</v>
      </c>
    </row>
    <row r="174" spans="1:10" ht="15.75" customHeight="1">
      <c r="A174" s="34">
        <v>22</v>
      </c>
      <c r="B174" s="82" t="s">
        <v>41</v>
      </c>
      <c r="C174" s="85">
        <v>1.29</v>
      </c>
      <c r="D174" s="17">
        <v>83</v>
      </c>
      <c r="E174" s="120"/>
      <c r="F174" s="40">
        <f t="shared" si="4"/>
        <v>107.07000000000001</v>
      </c>
      <c r="J174" s="101" t="e">
        <f>+#REF!</f>
        <v>#REF!</v>
      </c>
    </row>
    <row r="175" spans="1:10" ht="18" customHeight="1">
      <c r="A175" s="34">
        <v>23</v>
      </c>
      <c r="B175" s="19" t="s">
        <v>42</v>
      </c>
      <c r="C175" s="85">
        <v>1</v>
      </c>
      <c r="D175" s="17">
        <v>83</v>
      </c>
      <c r="E175" s="120"/>
      <c r="F175" s="40">
        <f t="shared" si="4"/>
        <v>83</v>
      </c>
      <c r="J175" s="101" t="e">
        <f>+#REF!</f>
        <v>#REF!</v>
      </c>
    </row>
    <row r="176" spans="1:10" ht="15.75" customHeight="1">
      <c r="A176" s="34">
        <v>24</v>
      </c>
      <c r="B176" s="19" t="s">
        <v>47</v>
      </c>
      <c r="C176" s="85">
        <v>0.95</v>
      </c>
      <c r="D176" s="17">
        <v>83</v>
      </c>
      <c r="E176" s="120"/>
      <c r="F176" s="40">
        <f t="shared" si="4"/>
        <v>78.85</v>
      </c>
      <c r="J176" s="101" t="e">
        <f>+#REF!</f>
        <v>#REF!</v>
      </c>
    </row>
    <row r="177" spans="1:10" ht="15.75" customHeight="1">
      <c r="A177" s="34">
        <v>25</v>
      </c>
      <c r="B177" s="19" t="s">
        <v>43</v>
      </c>
      <c r="C177" s="85">
        <v>1.36</v>
      </c>
      <c r="D177" s="17">
        <v>81</v>
      </c>
      <c r="E177" s="120"/>
      <c r="F177" s="40">
        <f t="shared" si="4"/>
        <v>110.16000000000001</v>
      </c>
      <c r="J177" s="101" t="e">
        <f>+#REF!</f>
        <v>#REF!</v>
      </c>
    </row>
    <row r="178" spans="1:10" ht="15.75" customHeight="1">
      <c r="A178" s="34">
        <v>26</v>
      </c>
      <c r="B178" s="19" t="s">
        <v>44</v>
      </c>
      <c r="C178" s="85">
        <v>0.95</v>
      </c>
      <c r="D178" s="17">
        <v>85</v>
      </c>
      <c r="E178" s="120"/>
      <c r="F178" s="40">
        <f t="shared" si="4"/>
        <v>80.75</v>
      </c>
      <c r="J178" s="101" t="e">
        <f>+#REF!</f>
        <v>#REF!</v>
      </c>
    </row>
    <row r="179" spans="1:10" ht="15.75" customHeight="1">
      <c r="A179" s="34">
        <v>27</v>
      </c>
      <c r="B179" s="19" t="s">
        <v>45</v>
      </c>
      <c r="C179" s="85">
        <v>0.91</v>
      </c>
      <c r="D179" s="17">
        <v>81</v>
      </c>
      <c r="E179" s="120"/>
      <c r="F179" s="40">
        <f t="shared" si="4"/>
        <v>73.71000000000001</v>
      </c>
      <c r="J179" s="101" t="e">
        <f>+#REF!</f>
        <v>#REF!</v>
      </c>
    </row>
    <row r="180" spans="1:10" ht="15.75" customHeight="1">
      <c r="A180" s="34">
        <v>28</v>
      </c>
      <c r="B180" s="19" t="s">
        <v>81</v>
      </c>
      <c r="C180" s="84">
        <v>1.33</v>
      </c>
      <c r="D180" s="17">
        <v>83</v>
      </c>
      <c r="E180" s="120"/>
      <c r="F180" s="40">
        <f t="shared" si="4"/>
        <v>110.39</v>
      </c>
      <c r="J180" s="101" t="e">
        <f>+#REF!</f>
        <v>#REF!</v>
      </c>
    </row>
    <row r="181" spans="1:10" ht="15.75" customHeight="1">
      <c r="A181" s="34">
        <v>29</v>
      </c>
      <c r="B181" s="19" t="s">
        <v>61</v>
      </c>
      <c r="C181" s="84">
        <v>1</v>
      </c>
      <c r="D181" s="17">
        <v>83</v>
      </c>
      <c r="E181" s="120"/>
      <c r="F181" s="40">
        <f t="shared" si="4"/>
        <v>83</v>
      </c>
      <c r="J181" s="101" t="e">
        <f>+#REF!</f>
        <v>#REF!</v>
      </c>
    </row>
    <row r="182" spans="1:10" ht="15.75" customHeight="1">
      <c r="A182" s="34">
        <v>30</v>
      </c>
      <c r="B182" s="19" t="s">
        <v>87</v>
      </c>
      <c r="C182" s="85">
        <v>1.07</v>
      </c>
      <c r="D182" s="17">
        <v>85</v>
      </c>
      <c r="E182" s="120"/>
      <c r="F182" s="40">
        <f t="shared" si="4"/>
        <v>90.95</v>
      </c>
      <c r="J182" s="101" t="e">
        <f>+#REF!</f>
        <v>#REF!</v>
      </c>
    </row>
    <row r="183" spans="1:10" ht="15.75" customHeight="1">
      <c r="A183" s="34"/>
      <c r="B183" s="15" t="s">
        <v>46</v>
      </c>
      <c r="C183" s="51">
        <v>0.5</v>
      </c>
      <c r="D183" s="17">
        <v>85</v>
      </c>
      <c r="E183" s="120"/>
      <c r="F183" s="40">
        <f t="shared" si="4"/>
        <v>42.5</v>
      </c>
      <c r="J183" s="101" t="e">
        <f>+#REF!</f>
        <v>#REF!</v>
      </c>
    </row>
    <row r="184" spans="1:6" ht="15.75" customHeight="1" thickBot="1">
      <c r="A184" s="34"/>
      <c r="B184" s="11" t="s">
        <v>8</v>
      </c>
      <c r="C184" s="53">
        <f>SUM(C153:C183)+0.01</f>
        <v>40.98</v>
      </c>
      <c r="D184" s="52"/>
      <c r="E184" s="124"/>
      <c r="F184" s="56">
        <f>SUM(F153:F183)+1.158</f>
        <v>3573.1079999999997</v>
      </c>
    </row>
    <row r="185" spans="1:6" s="69" customFormat="1" ht="15.75" customHeight="1">
      <c r="A185" s="64"/>
      <c r="B185" s="65"/>
      <c r="C185" s="66"/>
      <c r="D185" s="67"/>
      <c r="E185" s="67"/>
      <c r="F185" s="68"/>
    </row>
    <row r="186" spans="1:6" ht="12.75" customHeight="1">
      <c r="A186" s="14"/>
      <c r="B186" s="14"/>
      <c r="C186" s="20"/>
      <c r="D186" s="20"/>
      <c r="E186" s="20"/>
      <c r="F186" s="28"/>
    </row>
    <row r="187" spans="1:6" ht="21" customHeight="1">
      <c r="A187" s="14"/>
      <c r="B187" s="201" t="s">
        <v>85</v>
      </c>
      <c r="C187" s="201"/>
      <c r="D187" s="201"/>
      <c r="E187" s="201"/>
      <c r="F187" s="201"/>
    </row>
    <row r="188" spans="1:5" ht="15">
      <c r="A188" s="14"/>
      <c r="B188" s="14"/>
      <c r="C188" s="20"/>
      <c r="D188" s="20"/>
      <c r="E188" s="20"/>
    </row>
    <row r="189" spans="1:5" ht="15">
      <c r="A189" s="14"/>
      <c r="B189" s="13"/>
      <c r="C189" s="20"/>
      <c r="D189" s="20"/>
      <c r="E189" s="20"/>
    </row>
    <row r="190" spans="1:5" ht="15">
      <c r="A190" s="2"/>
      <c r="B190" s="2"/>
      <c r="C190" s="4"/>
      <c r="D190" s="4"/>
      <c r="E190" s="4"/>
    </row>
    <row r="191" spans="1:5" ht="15">
      <c r="A191" s="2"/>
      <c r="B191" s="2"/>
      <c r="C191" s="4"/>
      <c r="D191" s="4"/>
      <c r="E191" s="4"/>
    </row>
    <row r="192" spans="1:5" ht="15">
      <c r="A192" s="2"/>
      <c r="B192" s="2"/>
      <c r="C192" s="4"/>
      <c r="D192" s="4"/>
      <c r="E192" s="4"/>
    </row>
    <row r="193" spans="1:11" s="21" customFormat="1" ht="15">
      <c r="A193" s="2"/>
      <c r="B193" s="2"/>
      <c r="C193" s="4"/>
      <c r="D193" s="4"/>
      <c r="E193" s="4"/>
      <c r="G193" s="1"/>
      <c r="H193" s="1"/>
      <c r="I193" s="1"/>
      <c r="J193" s="1"/>
      <c r="K193" s="1"/>
    </row>
    <row r="194" spans="1:11" s="21" customFormat="1" ht="15">
      <c r="A194" s="1"/>
      <c r="B194" s="1"/>
      <c r="C194" s="5"/>
      <c r="D194" s="5"/>
      <c r="E194" s="5"/>
      <c r="G194" s="1"/>
      <c r="H194" s="1"/>
      <c r="I194" s="1"/>
      <c r="J194" s="1"/>
      <c r="K194" s="1"/>
    </row>
    <row r="195" spans="1:11" s="21" customFormat="1" ht="15">
      <c r="A195" s="1"/>
      <c r="B195" s="1"/>
      <c r="C195" s="5"/>
      <c r="D195" s="5"/>
      <c r="E195" s="5"/>
      <c r="G195" s="1"/>
      <c r="H195" s="1"/>
      <c r="I195" s="1"/>
      <c r="J195" s="1"/>
      <c r="K195" s="1"/>
    </row>
    <row r="196" spans="1:11" s="21" customFormat="1" ht="15">
      <c r="A196" s="1"/>
      <c r="B196" s="1"/>
      <c r="C196" s="5"/>
      <c r="D196" s="5"/>
      <c r="E196" s="5"/>
      <c r="G196" s="1"/>
      <c r="H196" s="1"/>
      <c r="I196" s="1"/>
      <c r="J196" s="1"/>
      <c r="K196" s="1"/>
    </row>
    <row r="197" spans="1:11" s="21" customFormat="1" ht="15">
      <c r="A197" s="1"/>
      <c r="B197" s="1"/>
      <c r="C197" s="5"/>
      <c r="D197" s="5"/>
      <c r="E197" s="5"/>
      <c r="G197" s="1"/>
      <c r="H197" s="1"/>
      <c r="I197" s="1"/>
      <c r="J197" s="1"/>
      <c r="K197" s="1"/>
    </row>
    <row r="198" spans="1:11" s="21" customFormat="1" ht="15">
      <c r="A198" s="1"/>
      <c r="B198" s="1"/>
      <c r="C198" s="5"/>
      <c r="D198" s="5"/>
      <c r="E198" s="5"/>
      <c r="G198" s="1"/>
      <c r="H198" s="1"/>
      <c r="I198" s="1"/>
      <c r="J198" s="1"/>
      <c r="K198" s="1"/>
    </row>
    <row r="199" spans="1:11" s="21" customFormat="1" ht="15">
      <c r="A199" s="1"/>
      <c r="B199" s="1"/>
      <c r="C199" s="5"/>
      <c r="D199" s="5"/>
      <c r="E199" s="5"/>
      <c r="G199" s="1"/>
      <c r="H199" s="1"/>
      <c r="I199" s="1"/>
      <c r="J199" s="1"/>
      <c r="K199" s="1"/>
    </row>
    <row r="200" spans="1:11" s="21" customFormat="1" ht="15">
      <c r="A200" s="1"/>
      <c r="B200" s="1"/>
      <c r="C200" s="5"/>
      <c r="D200" s="5"/>
      <c r="E200" s="5"/>
      <c r="G200" s="1"/>
      <c r="H200" s="1"/>
      <c r="I200" s="1"/>
      <c r="J200" s="1"/>
      <c r="K200" s="1"/>
    </row>
    <row r="2170" ht="12" customHeight="1"/>
  </sheetData>
  <sheetProtection/>
  <mergeCells count="27">
    <mergeCell ref="C2:F2"/>
    <mergeCell ref="C4:F4"/>
    <mergeCell ref="B5:F5"/>
    <mergeCell ref="B6:D6"/>
    <mergeCell ref="B9:F9"/>
    <mergeCell ref="B13:F13"/>
    <mergeCell ref="B27:F27"/>
    <mergeCell ref="B35:F35"/>
    <mergeCell ref="C38:F38"/>
    <mergeCell ref="C40:F40"/>
    <mergeCell ref="B41:F41"/>
    <mergeCell ref="B42:D42"/>
    <mergeCell ref="B43:D43"/>
    <mergeCell ref="B68:F68"/>
    <mergeCell ref="B72:F72"/>
    <mergeCell ref="B73:D73"/>
    <mergeCell ref="B74:D74"/>
    <mergeCell ref="B94:F94"/>
    <mergeCell ref="B149:D149"/>
    <mergeCell ref="B150:D150"/>
    <mergeCell ref="B187:F187"/>
    <mergeCell ref="B95:D95"/>
    <mergeCell ref="B96:D96"/>
    <mergeCell ref="B122:F122"/>
    <mergeCell ref="B124:D124"/>
    <mergeCell ref="B125:D125"/>
    <mergeCell ref="B148:F148"/>
  </mergeCells>
  <printOptions/>
  <pageMargins left="0.31496062992125984" right="0" top="0" bottom="0" header="0" footer="0"/>
  <pageSetup horizontalDpi="600" verticalDpi="600" orientation="portrait" paperSize="9" scale="81" r:id="rId1"/>
  <rowBreaks count="4" manualBreakCount="4">
    <brk id="36" max="255" man="1"/>
    <brk id="70" max="255" man="1"/>
    <brk id="92" max="255" man="1"/>
    <brk id="146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A144" sqref="A144:IV144"/>
    </sheetView>
  </sheetViews>
  <sheetFormatPr defaultColWidth="9.140625" defaultRowHeight="12.75"/>
  <cols>
    <col min="1" max="1" width="4.421875" style="1" customWidth="1"/>
    <col min="2" max="2" width="65.8515625" style="1" customWidth="1"/>
    <col min="3" max="3" width="8.00390625" style="3" customWidth="1"/>
    <col min="4" max="4" width="15.00390625" style="3" customWidth="1"/>
    <col min="5" max="5" width="16.57421875" style="3" customWidth="1"/>
    <col min="6" max="6" width="14.140625" style="21" customWidth="1"/>
    <col min="7" max="7" width="22.140625" style="1" customWidth="1"/>
    <col min="8" max="8" width="14.28125" style="1" customWidth="1"/>
    <col min="9" max="9" width="9.140625" style="1" customWidth="1"/>
    <col min="10" max="10" width="8.7109375" style="1" customWidth="1"/>
    <col min="11" max="11" width="6.421875" style="1" customWidth="1"/>
    <col min="12" max="16384" width="9.140625" style="1" customWidth="1"/>
  </cols>
  <sheetData>
    <row r="1" spans="1:6" ht="15" customHeight="1">
      <c r="A1" s="13"/>
      <c r="B1" s="13"/>
      <c r="C1" s="13"/>
      <c r="D1" s="13"/>
      <c r="E1" s="54" t="s">
        <v>127</v>
      </c>
      <c r="F1" s="54"/>
    </row>
    <row r="2" spans="1:6" ht="65.25" customHeight="1">
      <c r="A2" s="13"/>
      <c r="B2" s="13"/>
      <c r="C2" s="215" t="s">
        <v>141</v>
      </c>
      <c r="D2" s="215"/>
      <c r="E2" s="215"/>
      <c r="F2" s="127"/>
    </row>
    <row r="3" spans="1:6" ht="31.5" customHeight="1">
      <c r="A3" s="13"/>
      <c r="B3" s="205" t="s">
        <v>117</v>
      </c>
      <c r="C3" s="205"/>
      <c r="D3" s="205"/>
      <c r="E3" s="205"/>
      <c r="F3" s="1"/>
    </row>
    <row r="4" spans="1:6" ht="16.5">
      <c r="A4" s="13"/>
      <c r="B4" s="199" t="s">
        <v>132</v>
      </c>
      <c r="C4" s="199"/>
      <c r="D4" s="199"/>
      <c r="E4" s="21"/>
      <c r="F4" s="1"/>
    </row>
    <row r="5" spans="1:6" ht="17.25" customHeight="1">
      <c r="A5" s="29"/>
      <c r="B5" s="63"/>
      <c r="C5" s="63"/>
      <c r="D5" s="63"/>
      <c r="E5" s="21"/>
      <c r="F5" s="1"/>
    </row>
    <row r="6" spans="1:6" ht="105.75" customHeight="1">
      <c r="A6" s="86" t="s">
        <v>9</v>
      </c>
      <c r="B6" s="7" t="s">
        <v>115</v>
      </c>
      <c r="C6" s="7" t="s">
        <v>112</v>
      </c>
      <c r="D6" s="7" t="s">
        <v>113</v>
      </c>
      <c r="E6" s="7" t="s">
        <v>114</v>
      </c>
      <c r="F6" s="1"/>
    </row>
    <row r="7" spans="1:6" ht="33" customHeight="1">
      <c r="A7" s="86"/>
      <c r="B7" s="206" t="s">
        <v>105</v>
      </c>
      <c r="C7" s="207"/>
      <c r="D7" s="207"/>
      <c r="E7" s="208"/>
      <c r="F7" s="1"/>
    </row>
    <row r="8" spans="1:6" ht="21.75" customHeight="1">
      <c r="A8" s="86">
        <v>1</v>
      </c>
      <c r="B8" s="6" t="s">
        <v>4</v>
      </c>
      <c r="C8" s="7">
        <v>1</v>
      </c>
      <c r="D8" s="57">
        <v>340</v>
      </c>
      <c r="E8" s="87">
        <f>+D8</f>
        <v>340</v>
      </c>
      <c r="F8" s="1"/>
    </row>
    <row r="9" spans="1:6" ht="21.75" customHeight="1">
      <c r="A9" s="86">
        <v>2</v>
      </c>
      <c r="B9" s="6" t="s">
        <v>149</v>
      </c>
      <c r="C9" s="7">
        <v>1</v>
      </c>
      <c r="D9" s="57">
        <v>220</v>
      </c>
      <c r="E9" s="87">
        <f>+D9</f>
        <v>220</v>
      </c>
      <c r="F9" s="1"/>
    </row>
    <row r="10" spans="1:6" ht="21.75" customHeight="1">
      <c r="A10" s="86">
        <v>3</v>
      </c>
      <c r="B10" s="60" t="s">
        <v>123</v>
      </c>
      <c r="C10" s="7">
        <v>1</v>
      </c>
      <c r="D10" s="57">
        <v>185</v>
      </c>
      <c r="E10" s="87">
        <f>+D10</f>
        <v>185</v>
      </c>
      <c r="F10" s="1"/>
    </row>
    <row r="11" spans="1:6" ht="21.75" customHeight="1">
      <c r="A11" s="86">
        <v>4</v>
      </c>
      <c r="B11" s="60" t="s">
        <v>124</v>
      </c>
      <c r="C11" s="7">
        <v>1</v>
      </c>
      <c r="D11" s="57">
        <v>190</v>
      </c>
      <c r="E11" s="87">
        <f>+D11</f>
        <v>190</v>
      </c>
      <c r="F11" s="1"/>
    </row>
    <row r="12" spans="1:6" ht="21.75" customHeight="1">
      <c r="A12" s="86"/>
      <c r="B12" s="206" t="s">
        <v>106</v>
      </c>
      <c r="C12" s="207"/>
      <c r="D12" s="207"/>
      <c r="E12" s="208"/>
      <c r="F12" s="1"/>
    </row>
    <row r="13" spans="1:6" ht="21.75" customHeight="1">
      <c r="A13" s="86"/>
      <c r="B13" s="10" t="s">
        <v>107</v>
      </c>
      <c r="C13" s="10"/>
      <c r="D13" s="88"/>
      <c r="E13" s="88"/>
      <c r="F13" s="1"/>
    </row>
    <row r="14" spans="1:6" ht="21.75" customHeight="1">
      <c r="A14" s="86">
        <v>1</v>
      </c>
      <c r="B14" s="8" t="s">
        <v>51</v>
      </c>
      <c r="C14" s="7">
        <v>1</v>
      </c>
      <c r="D14" s="57">
        <v>240</v>
      </c>
      <c r="E14" s="87">
        <f>+D14</f>
        <v>240</v>
      </c>
      <c r="F14" s="1"/>
    </row>
    <row r="15" spans="1:6" ht="35.25" customHeight="1">
      <c r="A15" s="86">
        <v>2</v>
      </c>
      <c r="B15" s="6" t="s">
        <v>52</v>
      </c>
      <c r="C15" s="7">
        <v>1</v>
      </c>
      <c r="D15" s="57">
        <v>190</v>
      </c>
      <c r="E15" s="87">
        <f>+D15</f>
        <v>190</v>
      </c>
      <c r="F15" s="1"/>
    </row>
    <row r="16" spans="1:6" ht="33" customHeight="1">
      <c r="A16" s="86">
        <v>3</v>
      </c>
      <c r="B16" s="70" t="s">
        <v>125</v>
      </c>
      <c r="C16" s="71">
        <v>1</v>
      </c>
      <c r="D16" s="57">
        <v>175</v>
      </c>
      <c r="E16" s="89">
        <f>+C16*D16</f>
        <v>175</v>
      </c>
      <c r="F16" s="1"/>
    </row>
    <row r="17" spans="1:6" ht="21.75" customHeight="1">
      <c r="A17" s="86"/>
      <c r="B17" s="10" t="s">
        <v>108</v>
      </c>
      <c r="C17" s="10"/>
      <c r="D17" s="88"/>
      <c r="E17" s="50"/>
      <c r="F17" s="1"/>
    </row>
    <row r="18" spans="1:6" ht="21.75" customHeight="1">
      <c r="A18" s="86">
        <v>1</v>
      </c>
      <c r="B18" s="6" t="s">
        <v>50</v>
      </c>
      <c r="C18" s="7">
        <v>1</v>
      </c>
      <c r="D18" s="87">
        <v>235</v>
      </c>
      <c r="E18" s="90">
        <f>+D18</f>
        <v>235</v>
      </c>
      <c r="F18" s="1"/>
    </row>
    <row r="19" spans="1:6" ht="21.75" customHeight="1">
      <c r="A19" s="86">
        <v>2</v>
      </c>
      <c r="B19" s="6" t="s">
        <v>49</v>
      </c>
      <c r="C19" s="7">
        <v>2</v>
      </c>
      <c r="D19" s="24">
        <v>190</v>
      </c>
      <c r="E19" s="90">
        <f>+C19*D19</f>
        <v>380</v>
      </c>
      <c r="F19" s="1"/>
    </row>
    <row r="20" spans="1:7" ht="21.75" customHeight="1">
      <c r="A20" s="86">
        <v>3</v>
      </c>
      <c r="B20" s="6" t="s">
        <v>116</v>
      </c>
      <c r="C20" s="7">
        <v>2</v>
      </c>
      <c r="D20" s="87">
        <v>175</v>
      </c>
      <c r="E20" s="90">
        <f>+C20*D20</f>
        <v>350</v>
      </c>
      <c r="F20" s="1"/>
      <c r="G20" s="3"/>
    </row>
    <row r="21" spans="1:6" ht="21.75" customHeight="1">
      <c r="A21" s="86"/>
      <c r="B21" s="10" t="s">
        <v>109</v>
      </c>
      <c r="C21" s="10"/>
      <c r="D21" s="88"/>
      <c r="E21" s="50"/>
      <c r="F21" s="1"/>
    </row>
    <row r="22" spans="1:6" ht="21.75" customHeight="1">
      <c r="A22" s="86">
        <v>1</v>
      </c>
      <c r="B22" s="6" t="s">
        <v>53</v>
      </c>
      <c r="C22" s="7">
        <v>1</v>
      </c>
      <c r="D22" s="87">
        <v>235</v>
      </c>
      <c r="E22" s="90">
        <f>+D22</f>
        <v>235</v>
      </c>
      <c r="F22" s="1"/>
    </row>
    <row r="23" spans="1:6" ht="21.75" customHeight="1">
      <c r="A23" s="86">
        <v>2</v>
      </c>
      <c r="B23" s="6" t="s">
        <v>54</v>
      </c>
      <c r="C23" s="7">
        <v>2</v>
      </c>
      <c r="D23" s="24">
        <v>190</v>
      </c>
      <c r="E23" s="90">
        <f>+C23*D23</f>
        <v>380</v>
      </c>
      <c r="F23" s="1"/>
    </row>
    <row r="24" spans="1:6" ht="30" customHeight="1">
      <c r="A24" s="86">
        <v>3</v>
      </c>
      <c r="B24" s="6" t="s">
        <v>55</v>
      </c>
      <c r="C24" s="7">
        <v>1</v>
      </c>
      <c r="D24" s="87">
        <v>175</v>
      </c>
      <c r="E24" s="90">
        <f>+D24</f>
        <v>175</v>
      </c>
      <c r="F24" s="1"/>
    </row>
    <row r="25" spans="1:6" ht="31.5" customHeight="1">
      <c r="A25" s="86">
        <v>4</v>
      </c>
      <c r="B25" s="6" t="s">
        <v>56</v>
      </c>
      <c r="C25" s="7">
        <v>1</v>
      </c>
      <c r="D25" s="87">
        <v>160</v>
      </c>
      <c r="E25" s="90">
        <f>+D25</f>
        <v>160</v>
      </c>
      <c r="F25" s="1"/>
    </row>
    <row r="26" spans="1:6" ht="21.75" customHeight="1">
      <c r="A26" s="86"/>
      <c r="B26" s="212" t="s">
        <v>110</v>
      </c>
      <c r="C26" s="213"/>
      <c r="D26" s="213"/>
      <c r="E26" s="214"/>
      <c r="F26" s="1"/>
    </row>
    <row r="27" spans="1:6" ht="34.5" customHeight="1">
      <c r="A27" s="99">
        <v>1</v>
      </c>
      <c r="B27" s="41" t="s">
        <v>138</v>
      </c>
      <c r="C27" s="97">
        <v>1</v>
      </c>
      <c r="D27" s="98">
        <v>160</v>
      </c>
      <c r="E27" s="92">
        <f>+D27</f>
        <v>160</v>
      </c>
      <c r="F27" s="1"/>
    </row>
    <row r="28" spans="1:6" ht="21.75" customHeight="1">
      <c r="A28" s="99">
        <v>2</v>
      </c>
      <c r="B28" s="70" t="s">
        <v>137</v>
      </c>
      <c r="C28" s="7">
        <v>1</v>
      </c>
      <c r="D28" s="91">
        <v>140</v>
      </c>
      <c r="E28" s="90">
        <f>+D28</f>
        <v>140</v>
      </c>
      <c r="F28" s="1"/>
    </row>
    <row r="29" spans="1:6" ht="21.75" customHeight="1">
      <c r="A29" s="99">
        <v>3</v>
      </c>
      <c r="B29" s="6" t="s">
        <v>5</v>
      </c>
      <c r="C29" s="7">
        <v>1</v>
      </c>
      <c r="D29" s="87">
        <v>115</v>
      </c>
      <c r="E29" s="92">
        <f>+D29</f>
        <v>115</v>
      </c>
      <c r="F29" s="1"/>
    </row>
    <row r="30" spans="1:6" ht="21.75" customHeight="1">
      <c r="A30" s="99">
        <v>4</v>
      </c>
      <c r="B30" s="6" t="s">
        <v>58</v>
      </c>
      <c r="C30" s="7">
        <v>1</v>
      </c>
      <c r="D30" s="87">
        <v>105</v>
      </c>
      <c r="E30" s="92">
        <f>+D30</f>
        <v>105</v>
      </c>
      <c r="F30" s="1"/>
    </row>
    <row r="31" spans="1:6" ht="21.75" customHeight="1">
      <c r="A31" s="99">
        <v>5</v>
      </c>
      <c r="B31" s="6" t="s">
        <v>7</v>
      </c>
      <c r="C31" s="7">
        <v>1</v>
      </c>
      <c r="D31" s="87">
        <v>105</v>
      </c>
      <c r="E31" s="92">
        <f>+D31</f>
        <v>105</v>
      </c>
      <c r="F31" s="1"/>
    </row>
    <row r="32" spans="1:6" ht="21.75" customHeight="1" thickBot="1">
      <c r="A32" s="103">
        <v>6</v>
      </c>
      <c r="B32" s="100" t="s">
        <v>126</v>
      </c>
      <c r="C32" s="42">
        <v>1</v>
      </c>
      <c r="D32" s="72">
        <v>85</v>
      </c>
      <c r="E32" s="47">
        <f>+D32*C32</f>
        <v>85</v>
      </c>
      <c r="F32" s="1"/>
    </row>
    <row r="33" spans="1:6" ht="15.75" customHeight="1">
      <c r="A33" s="86"/>
      <c r="B33" s="93" t="s">
        <v>111</v>
      </c>
      <c r="C33" s="94">
        <f>SUM(C8:C32)</f>
        <v>23</v>
      </c>
      <c r="D33" s="95"/>
      <c r="E33" s="96">
        <f>SUM(E8:E32)</f>
        <v>4165</v>
      </c>
      <c r="F33" s="1"/>
    </row>
    <row r="34" spans="1:6" s="69" customFormat="1" ht="15.75" customHeight="1">
      <c r="A34" s="64"/>
      <c r="B34" s="65"/>
      <c r="C34" s="106"/>
      <c r="D34" s="109"/>
      <c r="E34" s="109"/>
      <c r="F34" s="67"/>
    </row>
    <row r="35" spans="1:6" s="69" customFormat="1" ht="15.75" customHeight="1">
      <c r="A35" s="64"/>
      <c r="B35" s="65"/>
      <c r="C35" s="106"/>
      <c r="D35" s="109"/>
      <c r="E35" s="109"/>
      <c r="F35" s="54"/>
    </row>
    <row r="36" spans="1:6" s="69" customFormat="1" ht="54.75" customHeight="1">
      <c r="A36" s="64"/>
      <c r="B36" s="65"/>
      <c r="C36" s="197"/>
      <c r="D36" s="197"/>
      <c r="E36" s="197"/>
      <c r="F36" s="197"/>
    </row>
    <row r="37" spans="1:6" ht="15.75" customHeight="1">
      <c r="A37" s="44"/>
      <c r="B37" s="45"/>
      <c r="C37" s="13"/>
      <c r="D37" s="13"/>
      <c r="E37" s="54" t="s">
        <v>67</v>
      </c>
      <c r="F37" s="1"/>
    </row>
    <row r="38" spans="1:6" ht="54.75" customHeight="1">
      <c r="A38" s="44"/>
      <c r="B38" s="45"/>
      <c r="C38" s="197" t="s">
        <v>141</v>
      </c>
      <c r="D38" s="197"/>
      <c r="E38" s="197"/>
      <c r="F38" s="1"/>
    </row>
    <row r="39" spans="1:6" ht="49.5" customHeight="1">
      <c r="A39" s="14"/>
      <c r="B39" s="198" t="s">
        <v>118</v>
      </c>
      <c r="C39" s="198"/>
      <c r="D39" s="198"/>
      <c r="E39" s="198"/>
      <c r="F39" s="1"/>
    </row>
    <row r="40" spans="1:6" ht="15.75" customHeight="1">
      <c r="A40" s="14"/>
      <c r="B40" s="199" t="s">
        <v>84</v>
      </c>
      <c r="C40" s="199"/>
      <c r="D40" s="199"/>
      <c r="E40" s="28"/>
      <c r="F40" s="1"/>
    </row>
    <row r="41" spans="1:6" ht="15.75" customHeight="1">
      <c r="A41" s="14"/>
      <c r="B41" s="200" t="s">
        <v>0</v>
      </c>
      <c r="C41" s="200"/>
      <c r="D41" s="200"/>
      <c r="E41" s="28"/>
      <c r="F41" s="1"/>
    </row>
    <row r="42" spans="1:6" ht="15.75" customHeight="1" thickBot="1">
      <c r="A42" s="14"/>
      <c r="B42" s="63"/>
      <c r="C42" s="63"/>
      <c r="D42" s="63"/>
      <c r="E42" s="28"/>
      <c r="F42" s="1"/>
    </row>
    <row r="43" spans="1:6" ht="72" customHeight="1">
      <c r="A43" s="30" t="s">
        <v>9</v>
      </c>
      <c r="B43" s="31" t="s">
        <v>1</v>
      </c>
      <c r="C43" s="32" t="s">
        <v>2</v>
      </c>
      <c r="D43" s="32" t="s">
        <v>65</v>
      </c>
      <c r="E43" s="33" t="s">
        <v>66</v>
      </c>
      <c r="F43" s="1"/>
    </row>
    <row r="44" spans="1:6" ht="15.75" customHeight="1">
      <c r="A44" s="34">
        <v>1</v>
      </c>
      <c r="B44" s="15" t="s">
        <v>19</v>
      </c>
      <c r="C44" s="16">
        <v>1</v>
      </c>
      <c r="D44" s="72">
        <v>185</v>
      </c>
      <c r="E44" s="47">
        <f>+D44*C44</f>
        <v>185</v>
      </c>
      <c r="F44" s="1"/>
    </row>
    <row r="45" spans="1:6" ht="15.75" customHeight="1">
      <c r="A45" s="34">
        <v>2</v>
      </c>
      <c r="B45" s="15" t="s">
        <v>20</v>
      </c>
      <c r="C45" s="16">
        <v>1</v>
      </c>
      <c r="D45" s="72">
        <v>130</v>
      </c>
      <c r="E45" s="47">
        <f aca="true" t="shared" si="0" ref="E45:E60">+D45*C45</f>
        <v>130</v>
      </c>
      <c r="F45" s="1"/>
    </row>
    <row r="46" spans="1:6" ht="15.75" customHeight="1">
      <c r="A46" s="34">
        <v>3</v>
      </c>
      <c r="B46" s="15" t="s">
        <v>14</v>
      </c>
      <c r="C46" s="16">
        <v>1</v>
      </c>
      <c r="D46" s="72">
        <v>95</v>
      </c>
      <c r="E46" s="47">
        <f t="shared" si="0"/>
        <v>95</v>
      </c>
      <c r="F46" s="1"/>
    </row>
    <row r="47" spans="1:7" ht="15.75" customHeight="1">
      <c r="A47" s="34">
        <v>4</v>
      </c>
      <c r="B47" s="49" t="s">
        <v>15</v>
      </c>
      <c r="C47" s="16">
        <v>3</v>
      </c>
      <c r="D47" s="72">
        <v>175</v>
      </c>
      <c r="E47" s="47">
        <f t="shared" si="0"/>
        <v>525</v>
      </c>
      <c r="F47" s="1"/>
      <c r="G47" s="1">
        <v>350</v>
      </c>
    </row>
    <row r="48" spans="1:7" ht="15.75" customHeight="1">
      <c r="A48" s="34">
        <v>5</v>
      </c>
      <c r="B48" s="15" t="s">
        <v>16</v>
      </c>
      <c r="C48" s="16">
        <v>6</v>
      </c>
      <c r="D48" s="72">
        <v>125</v>
      </c>
      <c r="E48" s="47">
        <f t="shared" si="0"/>
        <v>750</v>
      </c>
      <c r="F48" s="1"/>
      <c r="G48" s="1">
        <v>250</v>
      </c>
    </row>
    <row r="49" spans="1:6" ht="15.75" customHeight="1">
      <c r="A49" s="34">
        <v>6</v>
      </c>
      <c r="B49" s="15" t="s">
        <v>75</v>
      </c>
      <c r="C49" s="16">
        <v>2</v>
      </c>
      <c r="D49" s="72">
        <v>80</v>
      </c>
      <c r="E49" s="47">
        <f t="shared" si="0"/>
        <v>160</v>
      </c>
      <c r="F49" s="1"/>
    </row>
    <row r="50" spans="1:6" ht="15.75" customHeight="1">
      <c r="A50" s="34">
        <v>7</v>
      </c>
      <c r="B50" s="15" t="s">
        <v>82</v>
      </c>
      <c r="C50" s="16">
        <v>1</v>
      </c>
      <c r="D50" s="72">
        <v>80</v>
      </c>
      <c r="E50" s="47">
        <f t="shared" si="0"/>
        <v>80</v>
      </c>
      <c r="F50" s="1"/>
    </row>
    <row r="51" spans="1:6" ht="15.75" customHeight="1">
      <c r="A51" s="34">
        <v>8</v>
      </c>
      <c r="B51" s="15" t="s">
        <v>139</v>
      </c>
      <c r="C51" s="16">
        <v>1</v>
      </c>
      <c r="D51" s="72">
        <v>80</v>
      </c>
      <c r="E51" s="47">
        <f t="shared" si="0"/>
        <v>80</v>
      </c>
      <c r="F51" s="1"/>
    </row>
    <row r="52" spans="1:6" ht="15.75" customHeight="1">
      <c r="A52" s="34">
        <v>9</v>
      </c>
      <c r="B52" s="59" t="s">
        <v>48</v>
      </c>
      <c r="C52" s="73">
        <v>1</v>
      </c>
      <c r="D52" s="72">
        <v>85</v>
      </c>
      <c r="E52" s="47">
        <f t="shared" si="0"/>
        <v>85</v>
      </c>
      <c r="F52" s="1"/>
    </row>
    <row r="53" spans="1:7" ht="15.75" customHeight="1">
      <c r="A53" s="34">
        <v>10</v>
      </c>
      <c r="B53" s="15" t="s">
        <v>17</v>
      </c>
      <c r="C53" s="16">
        <v>1</v>
      </c>
      <c r="D53" s="72">
        <v>95</v>
      </c>
      <c r="E53" s="47">
        <f t="shared" si="0"/>
        <v>95</v>
      </c>
      <c r="F53" s="1"/>
      <c r="G53" s="1">
        <v>95</v>
      </c>
    </row>
    <row r="54" spans="1:7" ht="15.75" customHeight="1">
      <c r="A54" s="34">
        <v>11</v>
      </c>
      <c r="B54" s="15" t="s">
        <v>76</v>
      </c>
      <c r="C54" s="16">
        <v>2</v>
      </c>
      <c r="D54" s="72">
        <v>80</v>
      </c>
      <c r="E54" s="47">
        <f t="shared" si="0"/>
        <v>160</v>
      </c>
      <c r="F54" s="1"/>
      <c r="G54" s="1">
        <v>160</v>
      </c>
    </row>
    <row r="55" spans="1:7" ht="15.75" customHeight="1">
      <c r="A55" s="34">
        <v>12</v>
      </c>
      <c r="B55" s="18" t="s">
        <v>18</v>
      </c>
      <c r="C55" s="16">
        <v>2</v>
      </c>
      <c r="D55" s="72">
        <v>80</v>
      </c>
      <c r="E55" s="47">
        <f t="shared" si="0"/>
        <v>160</v>
      </c>
      <c r="F55" s="1"/>
      <c r="G55" s="1">
        <v>240</v>
      </c>
    </row>
    <row r="56" spans="1:6" ht="15.75" customHeight="1">
      <c r="A56" s="34">
        <v>13</v>
      </c>
      <c r="B56" s="41" t="s">
        <v>140</v>
      </c>
      <c r="C56" s="42">
        <v>1</v>
      </c>
      <c r="D56" s="105">
        <v>85</v>
      </c>
      <c r="E56" s="47">
        <f t="shared" si="0"/>
        <v>85</v>
      </c>
      <c r="F56" s="1"/>
    </row>
    <row r="57" spans="1:6" ht="15.75" customHeight="1">
      <c r="A57" s="34">
        <v>14</v>
      </c>
      <c r="B57" s="41" t="s">
        <v>6</v>
      </c>
      <c r="C57" s="42">
        <v>1</v>
      </c>
      <c r="D57" s="48">
        <v>88</v>
      </c>
      <c r="E57" s="47">
        <f t="shared" si="0"/>
        <v>88</v>
      </c>
      <c r="F57" s="1"/>
    </row>
    <row r="58" spans="1:7" ht="15.75" customHeight="1">
      <c r="A58" s="34">
        <v>15</v>
      </c>
      <c r="B58" s="18" t="s">
        <v>86</v>
      </c>
      <c r="C58" s="74">
        <v>1</v>
      </c>
      <c r="D58" s="75">
        <v>75</v>
      </c>
      <c r="E58" s="47">
        <f t="shared" si="0"/>
        <v>75</v>
      </c>
      <c r="F58" s="1"/>
      <c r="G58" s="1">
        <v>75</v>
      </c>
    </row>
    <row r="59" spans="1:6" ht="15.75" customHeight="1">
      <c r="A59" s="34">
        <v>16</v>
      </c>
      <c r="B59" s="18" t="s">
        <v>133</v>
      </c>
      <c r="C59" s="104">
        <v>1</v>
      </c>
      <c r="D59" s="105">
        <v>80</v>
      </c>
      <c r="E59" s="47">
        <f t="shared" si="0"/>
        <v>80</v>
      </c>
      <c r="F59" s="1"/>
    </row>
    <row r="60" spans="1:6" ht="15.75" customHeight="1">
      <c r="A60" s="34">
        <v>17</v>
      </c>
      <c r="B60" s="41" t="s">
        <v>98</v>
      </c>
      <c r="C60" s="42">
        <v>1</v>
      </c>
      <c r="D60" s="48">
        <v>80</v>
      </c>
      <c r="E60" s="47">
        <f t="shared" si="0"/>
        <v>80</v>
      </c>
      <c r="F60" s="1"/>
    </row>
    <row r="61" spans="1:7" ht="15.75" customHeight="1" thickBot="1">
      <c r="A61" s="35"/>
      <c r="B61" s="11" t="s">
        <v>8</v>
      </c>
      <c r="C61" s="12">
        <f>SUM(C44:C60)</f>
        <v>27</v>
      </c>
      <c r="D61" s="23"/>
      <c r="E61" s="46">
        <f>SUM(E44:E60)</f>
        <v>2913</v>
      </c>
      <c r="F61" s="1"/>
      <c r="G61" s="1">
        <f>SUM(G47:G60)</f>
        <v>1170</v>
      </c>
    </row>
    <row r="62" spans="1:6" s="69" customFormat="1" ht="15.75" customHeight="1">
      <c r="A62" s="64"/>
      <c r="B62" s="65"/>
      <c r="C62" s="106"/>
      <c r="D62" s="109"/>
      <c r="E62" s="109"/>
      <c r="F62" s="110"/>
    </row>
    <row r="63" spans="1:6" s="69" customFormat="1" ht="15.75" customHeight="1">
      <c r="A63" s="64"/>
      <c r="B63" s="201" t="s">
        <v>85</v>
      </c>
      <c r="C63" s="201"/>
      <c r="D63" s="201"/>
      <c r="E63" s="201"/>
      <c r="F63" s="201"/>
    </row>
    <row r="64" spans="1:6" s="69" customFormat="1" ht="15.75" customHeight="1">
      <c r="A64" s="64"/>
      <c r="B64" s="65"/>
      <c r="C64" s="106"/>
      <c r="D64" s="106"/>
      <c r="E64" s="106"/>
      <c r="F64" s="106"/>
    </row>
    <row r="65" spans="1:6" s="69" customFormat="1" ht="15.75" customHeight="1">
      <c r="A65" s="64"/>
      <c r="B65" s="65"/>
      <c r="C65" s="106"/>
      <c r="D65" s="106"/>
      <c r="E65" s="106"/>
      <c r="F65" s="106"/>
    </row>
    <row r="66" spans="1:5" s="69" customFormat="1" ht="15.75" customHeight="1">
      <c r="A66" s="64"/>
      <c r="B66" s="65"/>
      <c r="C66" s="106"/>
      <c r="D66" s="106"/>
      <c r="E66" s="54" t="s">
        <v>68</v>
      </c>
    </row>
    <row r="67" spans="1:6" ht="51.75" customHeight="1">
      <c r="A67" s="14"/>
      <c r="B67" s="198" t="s">
        <v>119</v>
      </c>
      <c r="C67" s="198"/>
      <c r="D67" s="198"/>
      <c r="E67" s="198"/>
      <c r="F67" s="135"/>
    </row>
    <row r="68" spans="1:6" ht="16.5" customHeight="1">
      <c r="A68" s="14"/>
      <c r="B68" s="199" t="s">
        <v>80</v>
      </c>
      <c r="C68" s="199"/>
      <c r="D68" s="199"/>
      <c r="E68" s="111"/>
      <c r="F68" s="28"/>
    </row>
    <row r="69" spans="1:6" ht="18" customHeight="1">
      <c r="A69" s="14"/>
      <c r="B69" s="200" t="s">
        <v>0</v>
      </c>
      <c r="C69" s="200"/>
      <c r="D69" s="200"/>
      <c r="E69" s="63"/>
      <c r="F69" s="28"/>
    </row>
    <row r="70" spans="1:6" ht="18" customHeight="1" thickBot="1">
      <c r="A70" s="14"/>
      <c r="B70" s="63"/>
      <c r="C70" s="63"/>
      <c r="D70" s="63"/>
      <c r="E70" s="63"/>
      <c r="F70" s="28"/>
    </row>
    <row r="71" spans="1:6" ht="75.75" customHeight="1">
      <c r="A71" s="30" t="s">
        <v>9</v>
      </c>
      <c r="B71" s="31" t="s">
        <v>1</v>
      </c>
      <c r="C71" s="32" t="s">
        <v>2</v>
      </c>
      <c r="D71" s="32" t="s">
        <v>59</v>
      </c>
      <c r="E71" s="33" t="s">
        <v>60</v>
      </c>
      <c r="F71" s="1"/>
    </row>
    <row r="72" spans="1:6" ht="15.75" customHeight="1">
      <c r="A72" s="34">
        <v>1</v>
      </c>
      <c r="B72" s="6" t="s">
        <v>63</v>
      </c>
      <c r="C72" s="7">
        <v>1</v>
      </c>
      <c r="D72" s="9">
        <v>175</v>
      </c>
      <c r="E72" s="43">
        <f aca="true" t="shared" si="1" ref="E72:E86">+C72*D72</f>
        <v>175</v>
      </c>
      <c r="F72" s="1"/>
    </row>
    <row r="73" spans="1:6" ht="15.75" customHeight="1">
      <c r="A73" s="34">
        <v>2</v>
      </c>
      <c r="B73" s="58" t="s">
        <v>83</v>
      </c>
      <c r="C73" s="7">
        <v>1</v>
      </c>
      <c r="D73" s="9">
        <v>140</v>
      </c>
      <c r="E73" s="43">
        <f t="shared" si="1"/>
        <v>140</v>
      </c>
      <c r="F73" s="1"/>
    </row>
    <row r="74" spans="1:6" ht="15.75" customHeight="1">
      <c r="A74" s="34">
        <v>3</v>
      </c>
      <c r="B74" s="6" t="s">
        <v>20</v>
      </c>
      <c r="C74" s="7">
        <v>1</v>
      </c>
      <c r="D74" s="9">
        <v>95</v>
      </c>
      <c r="E74" s="43">
        <f t="shared" si="1"/>
        <v>95</v>
      </c>
      <c r="F74" s="1"/>
    </row>
    <row r="75" spans="1:6" ht="15" customHeight="1">
      <c r="A75" s="34">
        <v>4</v>
      </c>
      <c r="B75" s="6" t="s">
        <v>73</v>
      </c>
      <c r="C75" s="7">
        <v>1</v>
      </c>
      <c r="D75" s="9">
        <v>105</v>
      </c>
      <c r="E75" s="43">
        <f t="shared" si="1"/>
        <v>105</v>
      </c>
      <c r="F75" s="1"/>
    </row>
    <row r="76" spans="1:6" ht="15.75" customHeight="1">
      <c r="A76" s="34">
        <v>5</v>
      </c>
      <c r="B76" s="6" t="s">
        <v>64</v>
      </c>
      <c r="C76" s="7">
        <v>0.5</v>
      </c>
      <c r="D76" s="9">
        <v>100</v>
      </c>
      <c r="E76" s="43">
        <f t="shared" si="1"/>
        <v>50</v>
      </c>
      <c r="F76" s="1"/>
    </row>
    <row r="77" spans="1:6" ht="15.75" customHeight="1">
      <c r="A77" s="34">
        <v>6</v>
      </c>
      <c r="B77" s="6" t="s">
        <v>10</v>
      </c>
      <c r="C77" s="7">
        <v>1</v>
      </c>
      <c r="D77" s="76">
        <v>110</v>
      </c>
      <c r="E77" s="43">
        <f t="shared" si="1"/>
        <v>110</v>
      </c>
      <c r="F77" s="1"/>
    </row>
    <row r="78" spans="1:6" ht="15.75" customHeight="1">
      <c r="A78" s="34">
        <v>7</v>
      </c>
      <c r="B78" s="6" t="s">
        <v>11</v>
      </c>
      <c r="C78" s="7">
        <v>1</v>
      </c>
      <c r="D78" s="76">
        <v>95</v>
      </c>
      <c r="E78" s="43">
        <f t="shared" si="1"/>
        <v>95</v>
      </c>
      <c r="F78" s="1"/>
    </row>
    <row r="79" spans="1:6" ht="15.75" customHeight="1">
      <c r="A79" s="34">
        <v>8</v>
      </c>
      <c r="B79" s="6" t="s">
        <v>12</v>
      </c>
      <c r="C79" s="7">
        <v>1</v>
      </c>
      <c r="D79" s="76">
        <v>85</v>
      </c>
      <c r="E79" s="43">
        <f t="shared" si="1"/>
        <v>85</v>
      </c>
      <c r="F79" s="1"/>
    </row>
    <row r="80" spans="1:6" ht="15.75" customHeight="1">
      <c r="A80" s="34">
        <v>9</v>
      </c>
      <c r="B80" s="6" t="s">
        <v>13</v>
      </c>
      <c r="C80" s="7">
        <v>3</v>
      </c>
      <c r="D80" s="9">
        <v>100</v>
      </c>
      <c r="E80" s="43">
        <f t="shared" si="1"/>
        <v>300</v>
      </c>
      <c r="F80" s="1"/>
    </row>
    <row r="81" spans="1:6" ht="15.75" customHeight="1">
      <c r="A81" s="34">
        <v>10</v>
      </c>
      <c r="B81" s="59" t="s">
        <v>77</v>
      </c>
      <c r="C81" s="7">
        <v>1</v>
      </c>
      <c r="D81" s="9">
        <v>95</v>
      </c>
      <c r="E81" s="43">
        <f t="shared" si="1"/>
        <v>95</v>
      </c>
      <c r="F81" s="1"/>
    </row>
    <row r="82" spans="1:6" ht="15.75" customHeight="1">
      <c r="A82" s="34">
        <v>11</v>
      </c>
      <c r="B82" s="59" t="s">
        <v>78</v>
      </c>
      <c r="C82" s="7">
        <v>0.75</v>
      </c>
      <c r="D82" s="9">
        <v>80</v>
      </c>
      <c r="E82" s="43">
        <f t="shared" si="1"/>
        <v>60</v>
      </c>
      <c r="F82" s="1"/>
    </row>
    <row r="83" spans="1:6" ht="15.75" customHeight="1">
      <c r="A83" s="34">
        <v>12</v>
      </c>
      <c r="B83" s="60" t="s">
        <v>79</v>
      </c>
      <c r="C83" s="7">
        <v>1</v>
      </c>
      <c r="D83" s="9">
        <v>80</v>
      </c>
      <c r="E83" s="43">
        <f t="shared" si="1"/>
        <v>80</v>
      </c>
      <c r="F83" s="1"/>
    </row>
    <row r="84" spans="1:6" ht="15.75" customHeight="1">
      <c r="A84" s="34">
        <v>13</v>
      </c>
      <c r="B84" s="6" t="s">
        <v>48</v>
      </c>
      <c r="C84" s="7">
        <v>1</v>
      </c>
      <c r="D84" s="9">
        <v>80</v>
      </c>
      <c r="E84" s="43">
        <f t="shared" si="1"/>
        <v>80</v>
      </c>
      <c r="F84" s="1"/>
    </row>
    <row r="85" spans="1:6" ht="15.75" customHeight="1">
      <c r="A85" s="34">
        <v>14</v>
      </c>
      <c r="B85" s="6" t="s">
        <v>74</v>
      </c>
      <c r="C85" s="7">
        <v>0.75</v>
      </c>
      <c r="D85" s="9">
        <v>88</v>
      </c>
      <c r="E85" s="43">
        <f t="shared" si="1"/>
        <v>66</v>
      </c>
      <c r="F85" s="1"/>
    </row>
    <row r="86" spans="1:6" ht="15.75" customHeight="1">
      <c r="A86" s="34">
        <v>15</v>
      </c>
      <c r="B86" s="6" t="s">
        <v>69</v>
      </c>
      <c r="C86" s="7">
        <v>0.75</v>
      </c>
      <c r="D86" s="9">
        <v>88</v>
      </c>
      <c r="E86" s="43">
        <f t="shared" si="1"/>
        <v>66</v>
      </c>
      <c r="F86" s="1"/>
    </row>
    <row r="87" spans="1:6" ht="15.75" customHeight="1" thickBot="1">
      <c r="A87" s="36"/>
      <c r="B87" s="25" t="s">
        <v>8</v>
      </c>
      <c r="C87" s="61">
        <f>SUM(C72:C86)</f>
        <v>15.75</v>
      </c>
      <c r="D87" s="26"/>
      <c r="E87" s="77">
        <f>SUM(E72:E86)</f>
        <v>1602</v>
      </c>
      <c r="F87" s="1"/>
    </row>
    <row r="88" spans="1:5" s="69" customFormat="1" ht="15.75" customHeight="1">
      <c r="A88" s="64"/>
      <c r="B88" s="65"/>
      <c r="C88" s="107"/>
      <c r="D88" s="108"/>
      <c r="E88" s="67"/>
    </row>
    <row r="89" spans="1:5" s="69" customFormat="1" ht="15.75" customHeight="1">
      <c r="A89" s="64"/>
      <c r="B89" s="65"/>
      <c r="C89" s="107"/>
      <c r="D89" s="108"/>
      <c r="E89" s="54" t="s">
        <v>129</v>
      </c>
    </row>
    <row r="90" spans="1:6" ht="45.75" customHeight="1">
      <c r="A90" s="14"/>
      <c r="B90" s="198" t="s">
        <v>120</v>
      </c>
      <c r="C90" s="198"/>
      <c r="D90" s="198"/>
      <c r="E90" s="198"/>
      <c r="F90" s="135"/>
    </row>
    <row r="91" spans="1:6" ht="15.75" customHeight="1">
      <c r="A91" s="14"/>
      <c r="B91" s="199" t="s">
        <v>84</v>
      </c>
      <c r="C91" s="199"/>
      <c r="D91" s="199"/>
      <c r="E91" s="111"/>
      <c r="F91" s="28"/>
    </row>
    <row r="92" spans="1:6" ht="15.75" customHeight="1">
      <c r="A92" s="14"/>
      <c r="B92" s="200" t="s">
        <v>0</v>
      </c>
      <c r="C92" s="200"/>
      <c r="D92" s="200"/>
      <c r="E92" s="63"/>
      <c r="F92" s="28"/>
    </row>
    <row r="93" spans="1:6" ht="15.75" customHeight="1" thickBot="1">
      <c r="A93" s="14"/>
      <c r="B93" s="63"/>
      <c r="C93" s="63"/>
      <c r="D93" s="63"/>
      <c r="E93" s="63"/>
      <c r="F93" s="28"/>
    </row>
    <row r="94" spans="1:6" ht="69.75" customHeight="1">
      <c r="A94" s="30" t="s">
        <v>9</v>
      </c>
      <c r="B94" s="31" t="s">
        <v>1</v>
      </c>
      <c r="C94" s="32" t="s">
        <v>2</v>
      </c>
      <c r="D94" s="32" t="s">
        <v>65</v>
      </c>
      <c r="E94" s="33" t="s">
        <v>66</v>
      </c>
      <c r="F94" s="1"/>
    </row>
    <row r="95" spans="1:6" ht="15.75" customHeight="1">
      <c r="A95" s="34">
        <v>1</v>
      </c>
      <c r="B95" s="6" t="s">
        <v>57</v>
      </c>
      <c r="C95" s="7">
        <v>1</v>
      </c>
      <c r="D95" s="17">
        <v>170</v>
      </c>
      <c r="E95" s="37">
        <f aca="true" t="shared" si="2" ref="E95:E115">+C95*D95</f>
        <v>170</v>
      </c>
      <c r="F95" s="1"/>
    </row>
    <row r="96" spans="1:6" ht="21.75" customHeight="1">
      <c r="A96" s="34">
        <v>2</v>
      </c>
      <c r="B96" s="6" t="s">
        <v>104</v>
      </c>
      <c r="C96" s="7">
        <v>1</v>
      </c>
      <c r="D96" s="17">
        <v>140</v>
      </c>
      <c r="E96" s="37">
        <f t="shared" si="2"/>
        <v>140</v>
      </c>
      <c r="F96" s="1"/>
    </row>
    <row r="97" spans="1:6" ht="15.75" customHeight="1">
      <c r="A97" s="34">
        <v>3</v>
      </c>
      <c r="B97" s="6" t="s">
        <v>62</v>
      </c>
      <c r="C97" s="7">
        <v>0.25</v>
      </c>
      <c r="D97" s="17">
        <v>90</v>
      </c>
      <c r="E97" s="37">
        <f t="shared" si="2"/>
        <v>22.5</v>
      </c>
      <c r="F97" s="1"/>
    </row>
    <row r="98" spans="1:6" ht="15.75" customHeight="1">
      <c r="A98" s="34">
        <v>4</v>
      </c>
      <c r="B98" s="6" t="s">
        <v>20</v>
      </c>
      <c r="C98" s="7">
        <v>1</v>
      </c>
      <c r="D98" s="17">
        <v>110</v>
      </c>
      <c r="E98" s="37">
        <f t="shared" si="2"/>
        <v>110</v>
      </c>
      <c r="F98" s="1"/>
    </row>
    <row r="99" spans="1:6" ht="15.75" customHeight="1">
      <c r="A99" s="34">
        <v>5</v>
      </c>
      <c r="B99" s="6" t="s">
        <v>58</v>
      </c>
      <c r="C99" s="7">
        <v>0.5</v>
      </c>
      <c r="D99" s="17">
        <v>108</v>
      </c>
      <c r="E99" s="37">
        <f t="shared" si="2"/>
        <v>54</v>
      </c>
      <c r="F99" s="1"/>
    </row>
    <row r="100" spans="1:6" ht="15.75" customHeight="1">
      <c r="A100" s="34">
        <v>6</v>
      </c>
      <c r="B100" s="6" t="s">
        <v>99</v>
      </c>
      <c r="C100" s="7">
        <v>0.5</v>
      </c>
      <c r="D100" s="17">
        <v>90</v>
      </c>
      <c r="E100" s="37">
        <f t="shared" si="2"/>
        <v>45</v>
      </c>
      <c r="F100" s="1"/>
    </row>
    <row r="101" spans="1:6" ht="15.75" customHeight="1">
      <c r="A101" s="34">
        <v>7</v>
      </c>
      <c r="B101" s="6" t="s">
        <v>21</v>
      </c>
      <c r="C101" s="7">
        <v>5.6</v>
      </c>
      <c r="D101" s="17">
        <v>108</v>
      </c>
      <c r="E101" s="37">
        <f t="shared" si="2"/>
        <v>604.8</v>
      </c>
      <c r="F101" s="1"/>
    </row>
    <row r="102" spans="1:6" ht="15.75" customHeight="1">
      <c r="A102" s="34">
        <v>8</v>
      </c>
      <c r="B102" s="6" t="s">
        <v>22</v>
      </c>
      <c r="C102" s="7">
        <v>5</v>
      </c>
      <c r="D102" s="17">
        <v>85</v>
      </c>
      <c r="E102" s="37">
        <f t="shared" si="2"/>
        <v>425</v>
      </c>
      <c r="F102" s="1"/>
    </row>
    <row r="103" spans="1:6" ht="17.25">
      <c r="A103" s="34">
        <v>9</v>
      </c>
      <c r="B103" s="6" t="s">
        <v>23</v>
      </c>
      <c r="C103" s="7">
        <v>1</v>
      </c>
      <c r="D103" s="17">
        <v>108</v>
      </c>
      <c r="E103" s="37">
        <f t="shared" si="2"/>
        <v>108</v>
      </c>
      <c r="F103" s="1"/>
    </row>
    <row r="104" spans="1:6" ht="17.25">
      <c r="A104" s="34">
        <v>10</v>
      </c>
      <c r="B104" s="6" t="s">
        <v>70</v>
      </c>
      <c r="C104" s="7">
        <v>1</v>
      </c>
      <c r="D104" s="17">
        <v>108</v>
      </c>
      <c r="E104" s="37">
        <f t="shared" si="2"/>
        <v>108</v>
      </c>
      <c r="F104" s="1"/>
    </row>
    <row r="105" spans="1:6" ht="15.75" customHeight="1">
      <c r="A105" s="34">
        <v>11</v>
      </c>
      <c r="B105" s="6" t="s">
        <v>71</v>
      </c>
      <c r="C105" s="7">
        <v>1</v>
      </c>
      <c r="D105" s="17">
        <v>108</v>
      </c>
      <c r="E105" s="37">
        <f t="shared" si="2"/>
        <v>108</v>
      </c>
      <c r="F105" s="1"/>
    </row>
    <row r="106" spans="1:6" ht="15.75" customHeight="1">
      <c r="A106" s="34">
        <v>12</v>
      </c>
      <c r="B106" s="6" t="s">
        <v>25</v>
      </c>
      <c r="C106" s="7">
        <v>1</v>
      </c>
      <c r="D106" s="17">
        <v>95</v>
      </c>
      <c r="E106" s="37">
        <f t="shared" si="2"/>
        <v>95</v>
      </c>
      <c r="F106" s="1"/>
    </row>
    <row r="107" spans="1:6" ht="15.75" customHeight="1">
      <c r="A107" s="34">
        <v>13</v>
      </c>
      <c r="B107" s="6" t="s">
        <v>26</v>
      </c>
      <c r="C107" s="7">
        <v>1</v>
      </c>
      <c r="D107" s="17">
        <v>95</v>
      </c>
      <c r="E107" s="37">
        <f t="shared" si="2"/>
        <v>95</v>
      </c>
      <c r="F107" s="1"/>
    </row>
    <row r="108" spans="1:6" ht="15.75" customHeight="1">
      <c r="A108" s="34">
        <v>14</v>
      </c>
      <c r="B108" s="6" t="s">
        <v>27</v>
      </c>
      <c r="C108" s="7">
        <v>1</v>
      </c>
      <c r="D108" s="17">
        <v>90</v>
      </c>
      <c r="E108" s="37">
        <f t="shared" si="2"/>
        <v>90</v>
      </c>
      <c r="F108" s="1"/>
    </row>
    <row r="109" spans="1:6" ht="15.75" customHeight="1">
      <c r="A109" s="34">
        <v>15</v>
      </c>
      <c r="B109" s="62" t="s">
        <v>100</v>
      </c>
      <c r="C109" s="7">
        <v>0.75</v>
      </c>
      <c r="D109" s="17">
        <v>88</v>
      </c>
      <c r="E109" s="37">
        <f t="shared" si="2"/>
        <v>66</v>
      </c>
      <c r="F109" s="1"/>
    </row>
    <row r="110" spans="1:6" ht="15.75" customHeight="1">
      <c r="A110" s="34">
        <v>16</v>
      </c>
      <c r="B110" s="6" t="s">
        <v>72</v>
      </c>
      <c r="C110" s="7">
        <v>1</v>
      </c>
      <c r="D110" s="78">
        <v>108</v>
      </c>
      <c r="E110" s="37">
        <f t="shared" si="2"/>
        <v>108</v>
      </c>
      <c r="F110" s="1"/>
    </row>
    <row r="111" spans="1:6" ht="15.75" customHeight="1">
      <c r="A111" s="34">
        <v>17</v>
      </c>
      <c r="B111" s="6" t="s">
        <v>134</v>
      </c>
      <c r="C111" s="7">
        <v>2</v>
      </c>
      <c r="D111" s="17">
        <v>88</v>
      </c>
      <c r="E111" s="37">
        <f t="shared" si="2"/>
        <v>176</v>
      </c>
      <c r="F111" s="1"/>
    </row>
    <row r="112" spans="1:6" ht="15.75" customHeight="1">
      <c r="A112" s="34">
        <v>18</v>
      </c>
      <c r="B112" s="6" t="s">
        <v>6</v>
      </c>
      <c r="C112" s="7">
        <v>1</v>
      </c>
      <c r="D112" s="17">
        <v>88</v>
      </c>
      <c r="E112" s="37">
        <f t="shared" si="2"/>
        <v>88</v>
      </c>
      <c r="F112" s="1"/>
    </row>
    <row r="113" spans="1:6" ht="15.75" customHeight="1">
      <c r="A113" s="34">
        <v>19</v>
      </c>
      <c r="B113" s="6" t="s">
        <v>102</v>
      </c>
      <c r="C113" s="7">
        <v>0.5</v>
      </c>
      <c r="D113" s="17">
        <v>85</v>
      </c>
      <c r="E113" s="37">
        <f t="shared" si="2"/>
        <v>42.5</v>
      </c>
      <c r="F113" s="1"/>
    </row>
    <row r="114" spans="1:6" ht="15.75" customHeight="1">
      <c r="A114" s="34">
        <v>20</v>
      </c>
      <c r="B114" s="6" t="s">
        <v>103</v>
      </c>
      <c r="C114" s="7">
        <v>1</v>
      </c>
      <c r="D114" s="17">
        <v>90</v>
      </c>
      <c r="E114" s="37">
        <f t="shared" si="2"/>
        <v>90</v>
      </c>
      <c r="F114" s="1"/>
    </row>
    <row r="115" spans="1:6" ht="15.75" customHeight="1">
      <c r="A115" s="34">
        <v>21</v>
      </c>
      <c r="B115" s="6" t="s">
        <v>101</v>
      </c>
      <c r="C115" s="7">
        <v>0.5</v>
      </c>
      <c r="D115" s="17">
        <v>90</v>
      </c>
      <c r="E115" s="37">
        <f t="shared" si="2"/>
        <v>45</v>
      </c>
      <c r="F115" s="1"/>
    </row>
    <row r="116" spans="1:6" ht="15.75" customHeight="1" thickBot="1">
      <c r="A116" s="38"/>
      <c r="B116" s="11" t="s">
        <v>8</v>
      </c>
      <c r="C116" s="27">
        <f>SUM(C95:C115)</f>
        <v>27.6</v>
      </c>
      <c r="D116" s="22"/>
      <c r="E116" s="39">
        <f>SUM(E95:E115)</f>
        <v>2790.8</v>
      </c>
      <c r="F116" s="1"/>
    </row>
    <row r="117" spans="1:5" s="69" customFormat="1" ht="15.75" customHeight="1">
      <c r="A117" s="64"/>
      <c r="B117" s="65"/>
      <c r="C117" s="109"/>
      <c r="D117" s="109"/>
      <c r="E117" s="136"/>
    </row>
    <row r="118" spans="1:5" s="69" customFormat="1" ht="15.75" customHeight="1">
      <c r="A118" s="64"/>
      <c r="B118" s="65"/>
      <c r="C118" s="109"/>
      <c r="D118" s="109"/>
      <c r="E118" s="54" t="s">
        <v>128</v>
      </c>
    </row>
    <row r="119" spans="1:6" ht="48" customHeight="1">
      <c r="A119" s="14"/>
      <c r="B119" s="198" t="s">
        <v>121</v>
      </c>
      <c r="C119" s="198"/>
      <c r="D119" s="198"/>
      <c r="E119" s="198"/>
      <c r="F119" s="198"/>
    </row>
    <row r="120" spans="1:6" ht="11.25" customHeight="1">
      <c r="A120" s="14"/>
      <c r="B120" s="55"/>
      <c r="C120" s="55"/>
      <c r="D120" s="55"/>
      <c r="E120" s="55"/>
      <c r="F120" s="55"/>
    </row>
    <row r="121" spans="1:6" ht="15.75" customHeight="1">
      <c r="A121" s="14"/>
      <c r="B121" s="199" t="s">
        <v>131</v>
      </c>
      <c r="C121" s="199"/>
      <c r="D121" s="199"/>
      <c r="E121" s="111"/>
      <c r="F121" s="28"/>
    </row>
    <row r="122" spans="1:6" ht="15.75" customHeight="1">
      <c r="A122" s="14"/>
      <c r="B122" s="200" t="s">
        <v>0</v>
      </c>
      <c r="C122" s="200"/>
      <c r="D122" s="200"/>
      <c r="E122" s="63"/>
      <c r="F122" s="28"/>
    </row>
    <row r="123" spans="1:6" ht="15.75" customHeight="1" thickBot="1">
      <c r="A123" s="14"/>
      <c r="B123" s="63"/>
      <c r="C123" s="63"/>
      <c r="D123" s="63"/>
      <c r="E123" s="63"/>
      <c r="F123" s="28"/>
    </row>
    <row r="124" spans="1:6" ht="69.75" customHeight="1">
      <c r="A124" s="30" t="s">
        <v>9</v>
      </c>
      <c r="B124" s="31" t="s">
        <v>1</v>
      </c>
      <c r="C124" s="32" t="s">
        <v>2</v>
      </c>
      <c r="D124" s="32" t="s">
        <v>65</v>
      </c>
      <c r="E124" s="33" t="s">
        <v>66</v>
      </c>
      <c r="F124" s="1"/>
    </row>
    <row r="125" spans="1:6" ht="15.75" customHeight="1">
      <c r="A125" s="34">
        <v>1</v>
      </c>
      <c r="B125" s="6" t="s">
        <v>57</v>
      </c>
      <c r="C125" s="7">
        <v>1</v>
      </c>
      <c r="D125" s="79">
        <v>155</v>
      </c>
      <c r="E125" s="37">
        <f aca="true" t="shared" si="3" ref="E125:E142">+C125*D125</f>
        <v>155</v>
      </c>
      <c r="F125" s="1"/>
    </row>
    <row r="126" spans="1:6" ht="15.75" customHeight="1">
      <c r="A126" s="34">
        <v>2</v>
      </c>
      <c r="B126" s="6" t="s">
        <v>104</v>
      </c>
      <c r="C126" s="7">
        <v>0.5</v>
      </c>
      <c r="D126" s="17">
        <v>140</v>
      </c>
      <c r="E126" s="37">
        <f t="shared" si="3"/>
        <v>70</v>
      </c>
      <c r="F126" s="1"/>
    </row>
    <row r="127" spans="1:6" ht="15.75" customHeight="1">
      <c r="A127" s="34">
        <v>3</v>
      </c>
      <c r="B127" s="6" t="s">
        <v>20</v>
      </c>
      <c r="C127" s="7">
        <v>0.5</v>
      </c>
      <c r="D127" s="79">
        <v>110</v>
      </c>
      <c r="E127" s="37">
        <f t="shared" si="3"/>
        <v>55</v>
      </c>
      <c r="F127" s="1"/>
    </row>
    <row r="128" spans="1:6" ht="15.75" customHeight="1">
      <c r="A128" s="34">
        <v>4</v>
      </c>
      <c r="B128" s="6" t="s">
        <v>58</v>
      </c>
      <c r="C128" s="7">
        <v>0.5</v>
      </c>
      <c r="D128" s="79">
        <v>108</v>
      </c>
      <c r="E128" s="37">
        <f t="shared" si="3"/>
        <v>54</v>
      </c>
      <c r="F128" s="1"/>
    </row>
    <row r="129" spans="1:6" ht="15.75" customHeight="1">
      <c r="A129" s="34">
        <v>5</v>
      </c>
      <c r="B129" s="6" t="s">
        <v>21</v>
      </c>
      <c r="C129" s="7">
        <v>3.36</v>
      </c>
      <c r="D129" s="80">
        <v>108</v>
      </c>
      <c r="E129" s="37">
        <f t="shared" si="3"/>
        <v>362.88</v>
      </c>
      <c r="F129" s="1"/>
    </row>
    <row r="130" spans="1:6" ht="15.75" customHeight="1">
      <c r="A130" s="34">
        <v>6</v>
      </c>
      <c r="B130" s="6" t="s">
        <v>22</v>
      </c>
      <c r="C130" s="7">
        <v>3</v>
      </c>
      <c r="D130" s="79">
        <v>85</v>
      </c>
      <c r="E130" s="37">
        <f t="shared" si="3"/>
        <v>255</v>
      </c>
      <c r="F130" s="1"/>
    </row>
    <row r="131" spans="1:6" ht="15.75" customHeight="1">
      <c r="A131" s="34">
        <v>7</v>
      </c>
      <c r="B131" s="6" t="s">
        <v>23</v>
      </c>
      <c r="C131" s="7">
        <v>0.5</v>
      </c>
      <c r="D131" s="80">
        <v>108</v>
      </c>
      <c r="E131" s="37">
        <f t="shared" si="3"/>
        <v>54</v>
      </c>
      <c r="F131" s="1"/>
    </row>
    <row r="132" spans="1:6" ht="15.75" customHeight="1">
      <c r="A132" s="34">
        <v>8</v>
      </c>
      <c r="B132" s="6" t="s">
        <v>24</v>
      </c>
      <c r="C132" s="7">
        <v>0.5</v>
      </c>
      <c r="D132" s="80">
        <v>108</v>
      </c>
      <c r="E132" s="37">
        <f t="shared" si="3"/>
        <v>54</v>
      </c>
      <c r="F132" s="1"/>
    </row>
    <row r="133" spans="1:6" ht="15.75" customHeight="1">
      <c r="A133" s="34">
        <v>9</v>
      </c>
      <c r="B133" s="6" t="s">
        <v>71</v>
      </c>
      <c r="C133" s="7">
        <v>0.75</v>
      </c>
      <c r="D133" s="80">
        <v>108</v>
      </c>
      <c r="E133" s="37">
        <f t="shared" si="3"/>
        <v>81</v>
      </c>
      <c r="F133" s="1"/>
    </row>
    <row r="134" spans="1:6" ht="15.75" customHeight="1">
      <c r="A134" s="34">
        <v>10</v>
      </c>
      <c r="B134" s="6" t="s">
        <v>72</v>
      </c>
      <c r="C134" s="7">
        <v>0.5</v>
      </c>
      <c r="D134" s="80">
        <v>108</v>
      </c>
      <c r="E134" s="37">
        <f t="shared" si="3"/>
        <v>54</v>
      </c>
      <c r="F134" s="1"/>
    </row>
    <row r="135" spans="1:6" ht="15.75" customHeight="1">
      <c r="A135" s="34">
        <v>11</v>
      </c>
      <c r="B135" s="6" t="s">
        <v>25</v>
      </c>
      <c r="C135" s="7">
        <v>0.75</v>
      </c>
      <c r="D135" s="79">
        <v>90</v>
      </c>
      <c r="E135" s="37">
        <f t="shared" si="3"/>
        <v>67.5</v>
      </c>
      <c r="F135" s="1"/>
    </row>
    <row r="136" spans="1:6" ht="15.75" customHeight="1">
      <c r="A136" s="34">
        <v>12</v>
      </c>
      <c r="B136" s="6" t="s">
        <v>26</v>
      </c>
      <c r="C136" s="7">
        <v>1</v>
      </c>
      <c r="D136" s="79">
        <v>90</v>
      </c>
      <c r="E136" s="37">
        <f t="shared" si="3"/>
        <v>90</v>
      </c>
      <c r="F136" s="1"/>
    </row>
    <row r="137" spans="1:6" ht="15.75" customHeight="1">
      <c r="A137" s="34">
        <v>13</v>
      </c>
      <c r="B137" s="6" t="s">
        <v>27</v>
      </c>
      <c r="C137" s="7">
        <v>0.5</v>
      </c>
      <c r="D137" s="79">
        <v>88</v>
      </c>
      <c r="E137" s="37">
        <f t="shared" si="3"/>
        <v>44</v>
      </c>
      <c r="F137" s="1"/>
    </row>
    <row r="138" spans="1:6" ht="15.75" customHeight="1">
      <c r="A138" s="34">
        <v>14</v>
      </c>
      <c r="B138" s="62" t="s">
        <v>100</v>
      </c>
      <c r="C138" s="7">
        <v>0.5</v>
      </c>
      <c r="D138" s="79">
        <v>88</v>
      </c>
      <c r="E138" s="37">
        <f t="shared" si="3"/>
        <v>44</v>
      </c>
      <c r="F138" s="1"/>
    </row>
    <row r="139" spans="1:6" ht="15.75" customHeight="1">
      <c r="A139" s="34">
        <v>15</v>
      </c>
      <c r="B139" s="6" t="s">
        <v>134</v>
      </c>
      <c r="C139" s="7">
        <v>2</v>
      </c>
      <c r="D139" s="79">
        <v>88</v>
      </c>
      <c r="E139" s="37">
        <f t="shared" si="3"/>
        <v>176</v>
      </c>
      <c r="F139" s="1"/>
    </row>
    <row r="140" spans="1:6" ht="15.75" customHeight="1">
      <c r="A140" s="34">
        <v>16</v>
      </c>
      <c r="B140" s="6" t="s">
        <v>6</v>
      </c>
      <c r="C140" s="7">
        <v>0.75</v>
      </c>
      <c r="D140" s="79">
        <v>88</v>
      </c>
      <c r="E140" s="37">
        <f t="shared" si="3"/>
        <v>66</v>
      </c>
      <c r="F140" s="1"/>
    </row>
    <row r="141" spans="1:6" ht="15.75" customHeight="1">
      <c r="A141" s="34">
        <v>17</v>
      </c>
      <c r="B141" s="6" t="s">
        <v>103</v>
      </c>
      <c r="C141" s="7">
        <v>1</v>
      </c>
      <c r="D141" s="79">
        <v>90</v>
      </c>
      <c r="E141" s="37">
        <f t="shared" si="3"/>
        <v>90</v>
      </c>
      <c r="F141" s="1"/>
    </row>
    <row r="142" spans="1:6" ht="15.75" customHeight="1">
      <c r="A142" s="34">
        <v>18</v>
      </c>
      <c r="B142" s="6" t="s">
        <v>101</v>
      </c>
      <c r="C142" s="7">
        <v>0.5</v>
      </c>
      <c r="D142" s="79">
        <v>90</v>
      </c>
      <c r="E142" s="37">
        <f t="shared" si="3"/>
        <v>45</v>
      </c>
      <c r="F142" s="1"/>
    </row>
    <row r="143" spans="1:6" ht="15.75" customHeight="1" thickBot="1">
      <c r="A143" s="38"/>
      <c r="B143" s="11" t="s">
        <v>8</v>
      </c>
      <c r="C143" s="12">
        <f>SUM(C125:C142)</f>
        <v>18.11</v>
      </c>
      <c r="D143" s="27"/>
      <c r="E143" s="39">
        <f>SUM(E125:E142)</f>
        <v>1817.38</v>
      </c>
      <c r="F143" s="1"/>
    </row>
    <row r="144" spans="1:5" s="69" customFormat="1" ht="15.75" customHeight="1">
      <c r="A144" s="64"/>
      <c r="B144" s="65"/>
      <c r="C144" s="106"/>
      <c r="D144" s="109"/>
      <c r="E144" s="136"/>
    </row>
    <row r="145" spans="1:5" s="69" customFormat="1" ht="15.75" customHeight="1">
      <c r="A145" s="64"/>
      <c r="B145" s="65"/>
      <c r="C145" s="106"/>
      <c r="D145" s="109"/>
      <c r="E145" s="54" t="s">
        <v>142</v>
      </c>
    </row>
    <row r="146" spans="1:6" ht="48" customHeight="1">
      <c r="A146" s="14"/>
      <c r="B146" s="198" t="s">
        <v>122</v>
      </c>
      <c r="C146" s="198"/>
      <c r="D146" s="198"/>
      <c r="E146" s="198"/>
      <c r="F146" s="198"/>
    </row>
    <row r="147" spans="1:6" ht="15.75" customHeight="1">
      <c r="A147" s="14"/>
      <c r="B147" s="199" t="s">
        <v>135</v>
      </c>
      <c r="C147" s="199"/>
      <c r="D147" s="199"/>
      <c r="E147" s="111"/>
      <c r="F147" s="28"/>
    </row>
    <row r="148" spans="1:6" ht="15.75" customHeight="1">
      <c r="A148" s="14"/>
      <c r="B148" s="200" t="s">
        <v>0</v>
      </c>
      <c r="C148" s="200"/>
      <c r="D148" s="200"/>
      <c r="E148" s="63"/>
      <c r="F148" s="28"/>
    </row>
    <row r="149" spans="1:6" ht="15.75" customHeight="1" thickBot="1">
      <c r="A149" s="14"/>
      <c r="B149" s="63"/>
      <c r="C149" s="63"/>
      <c r="D149" s="63"/>
      <c r="E149" s="63"/>
      <c r="F149" s="28"/>
    </row>
    <row r="150" spans="1:6" ht="66.75" customHeight="1">
      <c r="A150" s="128" t="s">
        <v>9</v>
      </c>
      <c r="B150" s="130" t="s">
        <v>1</v>
      </c>
      <c r="C150" s="32" t="s">
        <v>2</v>
      </c>
      <c r="D150" s="32" t="s">
        <v>65</v>
      </c>
      <c r="E150" s="33" t="s">
        <v>66</v>
      </c>
      <c r="F150" s="1"/>
    </row>
    <row r="151" spans="1:6" ht="15.75" customHeight="1">
      <c r="A151" s="129">
        <v>1</v>
      </c>
      <c r="B151" s="131" t="s">
        <v>28</v>
      </c>
      <c r="C151" s="50">
        <v>1</v>
      </c>
      <c r="D151" s="81">
        <v>165</v>
      </c>
      <c r="E151" s="40">
        <f aca="true" t="shared" si="4" ref="E151:E181">+C151*D151</f>
        <v>165</v>
      </c>
      <c r="F151" s="1"/>
    </row>
    <row r="152" spans="1:6" ht="15.75" customHeight="1">
      <c r="A152" s="129">
        <v>2</v>
      </c>
      <c r="B152" s="131" t="s">
        <v>29</v>
      </c>
      <c r="C152" s="50">
        <v>1</v>
      </c>
      <c r="D152" s="81">
        <v>95</v>
      </c>
      <c r="E152" s="40">
        <f t="shared" si="4"/>
        <v>95</v>
      </c>
      <c r="F152" s="1"/>
    </row>
    <row r="153" spans="1:6" ht="15.75" customHeight="1">
      <c r="A153" s="129">
        <v>3</v>
      </c>
      <c r="B153" s="131" t="s">
        <v>20</v>
      </c>
      <c r="C153" s="50">
        <v>1</v>
      </c>
      <c r="D153" s="81">
        <v>110</v>
      </c>
      <c r="E153" s="40">
        <f t="shared" si="4"/>
        <v>110</v>
      </c>
      <c r="F153" s="1"/>
    </row>
    <row r="154" spans="1:6" ht="15.75" customHeight="1">
      <c r="A154" s="129">
        <v>4</v>
      </c>
      <c r="B154" s="131" t="s">
        <v>58</v>
      </c>
      <c r="C154" s="50">
        <v>1</v>
      </c>
      <c r="D154" s="81">
        <v>110</v>
      </c>
      <c r="E154" s="40">
        <f t="shared" si="4"/>
        <v>110</v>
      </c>
      <c r="F154" s="1"/>
    </row>
    <row r="155" spans="1:6" ht="15.75" customHeight="1">
      <c r="A155" s="129">
        <v>5</v>
      </c>
      <c r="B155" s="131" t="s">
        <v>30</v>
      </c>
      <c r="C155" s="50">
        <v>2</v>
      </c>
      <c r="D155" s="81">
        <v>80</v>
      </c>
      <c r="E155" s="40">
        <f t="shared" si="4"/>
        <v>160</v>
      </c>
      <c r="F155" s="1"/>
    </row>
    <row r="156" spans="1:6" ht="15.75" customHeight="1">
      <c r="A156" s="129">
        <v>6</v>
      </c>
      <c r="B156" s="131" t="s">
        <v>7</v>
      </c>
      <c r="C156" s="50">
        <v>2</v>
      </c>
      <c r="D156" s="81">
        <v>85</v>
      </c>
      <c r="E156" s="40">
        <f t="shared" si="4"/>
        <v>170</v>
      </c>
      <c r="F156" s="1"/>
    </row>
    <row r="157" spans="1:10" ht="15.75" customHeight="1">
      <c r="A157" s="129">
        <v>7</v>
      </c>
      <c r="B157" s="131" t="s">
        <v>31</v>
      </c>
      <c r="C157" s="84">
        <v>1.79</v>
      </c>
      <c r="D157" s="17">
        <v>85</v>
      </c>
      <c r="E157" s="40">
        <f t="shared" si="4"/>
        <v>152.15</v>
      </c>
      <c r="F157" s="1"/>
      <c r="I157" s="1" t="e">
        <f>+#REF!+#REF!</f>
        <v>#REF!</v>
      </c>
      <c r="J157" s="1" t="e">
        <f>+I157/24</f>
        <v>#REF!</v>
      </c>
    </row>
    <row r="158" spans="1:10" ht="15.75" customHeight="1">
      <c r="A158" s="129">
        <v>8</v>
      </c>
      <c r="B158" s="131" t="s">
        <v>32</v>
      </c>
      <c r="C158" s="84">
        <v>4.42</v>
      </c>
      <c r="D158" s="17">
        <v>85</v>
      </c>
      <c r="E158" s="40">
        <f t="shared" si="4"/>
        <v>375.7</v>
      </c>
      <c r="F158" s="1"/>
      <c r="I158" s="1" t="e">
        <f>+#REF!+#REF!+#REF!+#REF!</f>
        <v>#REF!</v>
      </c>
      <c r="J158" s="1" t="e">
        <f>+I158/24</f>
        <v>#REF!</v>
      </c>
    </row>
    <row r="159" spans="1:10" ht="15.75" customHeight="1">
      <c r="A159" s="129">
        <v>9</v>
      </c>
      <c r="B159" s="131" t="s">
        <v>33</v>
      </c>
      <c r="C159" s="85">
        <v>4.92</v>
      </c>
      <c r="D159" s="17">
        <v>83</v>
      </c>
      <c r="E159" s="40">
        <f t="shared" si="4"/>
        <v>408.36</v>
      </c>
      <c r="F159" s="1"/>
      <c r="I159" s="1" t="e">
        <f>+#REF!+#REF!+#REF!+#REF!</f>
        <v>#REF!</v>
      </c>
      <c r="J159" s="1" t="e">
        <f>+I159/24</f>
        <v>#REF!</v>
      </c>
    </row>
    <row r="160" spans="1:10" ht="15.75" customHeight="1">
      <c r="A160" s="129">
        <v>10</v>
      </c>
      <c r="B160" s="131" t="s">
        <v>34</v>
      </c>
      <c r="C160" s="85">
        <v>1.25</v>
      </c>
      <c r="D160" s="17">
        <v>85</v>
      </c>
      <c r="E160" s="40">
        <f t="shared" si="4"/>
        <v>106.25</v>
      </c>
      <c r="F160" s="1"/>
      <c r="I160" s="1" t="e">
        <f>+#REF!</f>
        <v>#REF!</v>
      </c>
      <c r="J160" s="1" t="e">
        <f>+I160/24</f>
        <v>#REF!</v>
      </c>
    </row>
    <row r="161" spans="1:10" ht="15.75" customHeight="1">
      <c r="A161" s="129">
        <v>11</v>
      </c>
      <c r="B161" s="131" t="s">
        <v>35</v>
      </c>
      <c r="C161" s="85">
        <v>0.79</v>
      </c>
      <c r="D161" s="17">
        <v>85</v>
      </c>
      <c r="E161" s="40">
        <f t="shared" si="4"/>
        <v>67.15</v>
      </c>
      <c r="F161" s="1"/>
      <c r="I161" s="101" t="e">
        <f>+#REF!</f>
        <v>#REF!</v>
      </c>
      <c r="J161" s="101" t="e">
        <f>+#REF!</f>
        <v>#REF!</v>
      </c>
    </row>
    <row r="162" spans="1:10" ht="15.75" customHeight="1">
      <c r="A162" s="129">
        <v>12</v>
      </c>
      <c r="B162" s="131" t="s">
        <v>36</v>
      </c>
      <c r="C162" s="85">
        <v>1.36</v>
      </c>
      <c r="D162" s="17">
        <v>85</v>
      </c>
      <c r="E162" s="40">
        <f t="shared" si="4"/>
        <v>115.60000000000001</v>
      </c>
      <c r="F162" s="1"/>
      <c r="I162" s="1" t="e">
        <f>+#REF!</f>
        <v>#REF!</v>
      </c>
      <c r="J162" s="1" t="e">
        <f>+I162/22</f>
        <v>#REF!</v>
      </c>
    </row>
    <row r="163" spans="1:10" ht="15.75" customHeight="1">
      <c r="A163" s="129">
        <v>13</v>
      </c>
      <c r="B163" s="131" t="s">
        <v>37</v>
      </c>
      <c r="C163" s="85">
        <v>1.29</v>
      </c>
      <c r="D163" s="17">
        <v>85</v>
      </c>
      <c r="E163" s="40">
        <f t="shared" si="4"/>
        <v>109.65</v>
      </c>
      <c r="F163" s="1"/>
      <c r="J163" s="101" t="e">
        <f>+#REF!</f>
        <v>#REF!</v>
      </c>
    </row>
    <row r="164" spans="1:10" ht="15.75" customHeight="1">
      <c r="A164" s="129">
        <v>14</v>
      </c>
      <c r="B164" s="131" t="s">
        <v>38</v>
      </c>
      <c r="C164" s="85">
        <v>1.3</v>
      </c>
      <c r="D164" s="17">
        <v>83</v>
      </c>
      <c r="E164" s="40">
        <f t="shared" si="4"/>
        <v>107.9</v>
      </c>
      <c r="F164" s="1"/>
      <c r="J164" s="101" t="e">
        <f>+#REF!</f>
        <v>#REF!</v>
      </c>
    </row>
    <row r="165" spans="1:10" ht="15.75" customHeight="1">
      <c r="A165" s="129">
        <v>15</v>
      </c>
      <c r="B165" s="131" t="s">
        <v>39</v>
      </c>
      <c r="C165" s="85">
        <v>1.57</v>
      </c>
      <c r="D165" s="17">
        <v>85</v>
      </c>
      <c r="E165" s="40">
        <f t="shared" si="4"/>
        <v>133.45000000000002</v>
      </c>
      <c r="F165" s="1"/>
      <c r="J165" s="101" t="e">
        <f>+#REF!</f>
        <v>#REF!</v>
      </c>
    </row>
    <row r="166" spans="1:6" ht="15.75" customHeight="1">
      <c r="A166" s="129">
        <v>16</v>
      </c>
      <c r="B166" s="131" t="s">
        <v>40</v>
      </c>
      <c r="C166" s="85">
        <v>0</v>
      </c>
      <c r="D166" s="17">
        <v>0</v>
      </c>
      <c r="E166" s="40">
        <f t="shared" si="4"/>
        <v>0</v>
      </c>
      <c r="F166" s="1"/>
    </row>
    <row r="167" spans="1:10" ht="15.75" customHeight="1">
      <c r="A167" s="129">
        <v>17</v>
      </c>
      <c r="B167" s="132" t="s">
        <v>88</v>
      </c>
      <c r="C167" s="85">
        <v>1</v>
      </c>
      <c r="D167" s="17">
        <v>83</v>
      </c>
      <c r="E167" s="40">
        <f t="shared" si="4"/>
        <v>83</v>
      </c>
      <c r="F167" s="1"/>
      <c r="H167" s="1" t="s">
        <v>94</v>
      </c>
      <c r="J167" s="101" t="e">
        <f>+#REF!</f>
        <v>#REF!</v>
      </c>
    </row>
    <row r="168" spans="1:10" ht="15.75" customHeight="1">
      <c r="A168" s="129">
        <v>18</v>
      </c>
      <c r="B168" s="132" t="s">
        <v>89</v>
      </c>
      <c r="C168" s="102">
        <v>0</v>
      </c>
      <c r="D168" s="17">
        <v>0</v>
      </c>
      <c r="E168" s="40">
        <f t="shared" si="4"/>
        <v>0</v>
      </c>
      <c r="F168" s="1"/>
      <c r="H168" s="1" t="s">
        <v>95</v>
      </c>
      <c r="J168" s="1">
        <v>0</v>
      </c>
    </row>
    <row r="169" spans="1:10" ht="15.75" customHeight="1">
      <c r="A169" s="129">
        <v>19</v>
      </c>
      <c r="B169" s="133" t="s">
        <v>90</v>
      </c>
      <c r="C169" s="84">
        <v>0.79</v>
      </c>
      <c r="D169" s="17">
        <v>83</v>
      </c>
      <c r="E169" s="40">
        <f t="shared" si="4"/>
        <v>65.57000000000001</v>
      </c>
      <c r="F169" s="1"/>
      <c r="H169" s="1" t="s">
        <v>96</v>
      </c>
      <c r="J169" s="101" t="e">
        <f>+#REF!</f>
        <v>#REF!</v>
      </c>
    </row>
    <row r="170" spans="1:10" ht="15.75" customHeight="1">
      <c r="A170" s="129">
        <v>20</v>
      </c>
      <c r="B170" s="132" t="s">
        <v>91</v>
      </c>
      <c r="C170" s="85">
        <v>1.05</v>
      </c>
      <c r="D170" s="17">
        <v>83</v>
      </c>
      <c r="E170" s="40">
        <f t="shared" si="4"/>
        <v>87.15</v>
      </c>
      <c r="F170" s="1"/>
      <c r="H170" s="1" t="s">
        <v>97</v>
      </c>
      <c r="J170" s="101" t="e">
        <f>+#REF!</f>
        <v>#REF!</v>
      </c>
    </row>
    <row r="171" spans="1:10" ht="15.75" customHeight="1">
      <c r="A171" s="129">
        <v>21</v>
      </c>
      <c r="B171" s="132" t="s">
        <v>92</v>
      </c>
      <c r="C171" s="85">
        <v>1.08</v>
      </c>
      <c r="D171" s="17">
        <v>83</v>
      </c>
      <c r="E171" s="40">
        <f t="shared" si="4"/>
        <v>89.64</v>
      </c>
      <c r="F171" s="1"/>
      <c r="H171" s="1" t="s">
        <v>93</v>
      </c>
      <c r="J171" s="101" t="e">
        <f>+#REF!</f>
        <v>#REF!</v>
      </c>
    </row>
    <row r="172" spans="1:10" ht="15.75" customHeight="1">
      <c r="A172" s="129">
        <v>22</v>
      </c>
      <c r="B172" s="132" t="s">
        <v>41</v>
      </c>
      <c r="C172" s="85">
        <v>1.29</v>
      </c>
      <c r="D172" s="17">
        <v>83</v>
      </c>
      <c r="E172" s="40">
        <f t="shared" si="4"/>
        <v>107.07000000000001</v>
      </c>
      <c r="F172" s="1"/>
      <c r="J172" s="101" t="e">
        <f>+#REF!</f>
        <v>#REF!</v>
      </c>
    </row>
    <row r="173" spans="1:10" ht="18" customHeight="1">
      <c r="A173" s="129">
        <v>23</v>
      </c>
      <c r="B173" s="132" t="s">
        <v>42</v>
      </c>
      <c r="C173" s="85">
        <v>1</v>
      </c>
      <c r="D173" s="17">
        <v>83</v>
      </c>
      <c r="E173" s="40">
        <f t="shared" si="4"/>
        <v>83</v>
      </c>
      <c r="F173" s="1"/>
      <c r="J173" s="101" t="e">
        <f>+#REF!</f>
        <v>#REF!</v>
      </c>
    </row>
    <row r="174" spans="1:10" ht="15.75" customHeight="1">
      <c r="A174" s="129">
        <v>24</v>
      </c>
      <c r="B174" s="132" t="s">
        <v>47</v>
      </c>
      <c r="C174" s="85">
        <v>0.95</v>
      </c>
      <c r="D174" s="17">
        <v>83</v>
      </c>
      <c r="E174" s="40">
        <f t="shared" si="4"/>
        <v>78.85</v>
      </c>
      <c r="F174" s="1"/>
      <c r="J174" s="101" t="e">
        <f>+#REF!</f>
        <v>#REF!</v>
      </c>
    </row>
    <row r="175" spans="1:10" ht="15.75" customHeight="1">
      <c r="A175" s="129">
        <v>25</v>
      </c>
      <c r="B175" s="132" t="s">
        <v>43</v>
      </c>
      <c r="C175" s="85">
        <v>1.36</v>
      </c>
      <c r="D175" s="17">
        <v>81</v>
      </c>
      <c r="E175" s="40">
        <f t="shared" si="4"/>
        <v>110.16000000000001</v>
      </c>
      <c r="F175" s="1"/>
      <c r="J175" s="101" t="e">
        <f>+#REF!</f>
        <v>#REF!</v>
      </c>
    </row>
    <row r="176" spans="1:10" ht="15.75" customHeight="1">
      <c r="A176" s="129">
        <v>26</v>
      </c>
      <c r="B176" s="132" t="s">
        <v>44</v>
      </c>
      <c r="C176" s="85">
        <v>0.95</v>
      </c>
      <c r="D176" s="17">
        <v>85</v>
      </c>
      <c r="E176" s="40">
        <f t="shared" si="4"/>
        <v>80.75</v>
      </c>
      <c r="F176" s="1"/>
      <c r="J176" s="101" t="e">
        <f>+#REF!</f>
        <v>#REF!</v>
      </c>
    </row>
    <row r="177" spans="1:10" ht="15.75" customHeight="1">
      <c r="A177" s="129">
        <v>27</v>
      </c>
      <c r="B177" s="132" t="s">
        <v>45</v>
      </c>
      <c r="C177" s="85">
        <v>0.91</v>
      </c>
      <c r="D177" s="17">
        <v>81</v>
      </c>
      <c r="E177" s="40">
        <f t="shared" si="4"/>
        <v>73.71000000000001</v>
      </c>
      <c r="F177" s="1"/>
      <c r="J177" s="101" t="e">
        <f>+#REF!</f>
        <v>#REF!</v>
      </c>
    </row>
    <row r="178" spans="1:10" ht="15.75" customHeight="1">
      <c r="A178" s="129">
        <v>28</v>
      </c>
      <c r="B178" s="132" t="s">
        <v>81</v>
      </c>
      <c r="C178" s="84">
        <v>1.33</v>
      </c>
      <c r="D178" s="17">
        <v>83</v>
      </c>
      <c r="E178" s="40">
        <f t="shared" si="4"/>
        <v>110.39</v>
      </c>
      <c r="F178" s="1"/>
      <c r="J178" s="101" t="e">
        <f>+#REF!</f>
        <v>#REF!</v>
      </c>
    </row>
    <row r="179" spans="1:10" ht="15.75" customHeight="1">
      <c r="A179" s="129">
        <v>29</v>
      </c>
      <c r="B179" s="132" t="s">
        <v>61</v>
      </c>
      <c r="C179" s="84">
        <v>1</v>
      </c>
      <c r="D179" s="17">
        <v>83</v>
      </c>
      <c r="E179" s="40">
        <f t="shared" si="4"/>
        <v>83</v>
      </c>
      <c r="F179" s="1"/>
      <c r="J179" s="101" t="e">
        <f>+#REF!</f>
        <v>#REF!</v>
      </c>
    </row>
    <row r="180" spans="1:10" ht="15.75" customHeight="1">
      <c r="A180" s="129">
        <v>30</v>
      </c>
      <c r="B180" s="132" t="s">
        <v>87</v>
      </c>
      <c r="C180" s="85">
        <v>1.07</v>
      </c>
      <c r="D180" s="17">
        <v>85</v>
      </c>
      <c r="E180" s="40">
        <f t="shared" si="4"/>
        <v>90.95</v>
      </c>
      <c r="F180" s="1"/>
      <c r="J180" s="101" t="e">
        <f>+#REF!</f>
        <v>#REF!</v>
      </c>
    </row>
    <row r="181" spans="1:10" ht="15.75" customHeight="1">
      <c r="A181" s="129"/>
      <c r="B181" s="131" t="s">
        <v>46</v>
      </c>
      <c r="C181" s="51">
        <v>0.5</v>
      </c>
      <c r="D181" s="17">
        <v>85</v>
      </c>
      <c r="E181" s="40">
        <f t="shared" si="4"/>
        <v>42.5</v>
      </c>
      <c r="F181" s="1"/>
      <c r="J181" s="101" t="e">
        <f>+#REF!</f>
        <v>#REF!</v>
      </c>
    </row>
    <row r="182" spans="1:6" ht="15.75" customHeight="1" thickBot="1">
      <c r="A182" s="129"/>
      <c r="B182" s="134" t="s">
        <v>8</v>
      </c>
      <c r="C182" s="53">
        <f>SUM(C151:C181)+0.01</f>
        <v>40.98</v>
      </c>
      <c r="D182" s="52"/>
      <c r="E182" s="56">
        <f>SUM(E151:E181)+1.158</f>
        <v>3573.1079999999997</v>
      </c>
      <c r="F182" s="1"/>
    </row>
    <row r="183" spans="1:6" s="69" customFormat="1" ht="15.75" customHeight="1">
      <c r="A183" s="64"/>
      <c r="B183" s="65"/>
      <c r="C183" s="66"/>
      <c r="D183" s="67"/>
      <c r="E183" s="67"/>
      <c r="F183" s="68"/>
    </row>
    <row r="184" spans="1:6" ht="12.75" customHeight="1">
      <c r="A184" s="14"/>
      <c r="B184" s="14"/>
      <c r="C184" s="20"/>
      <c r="D184" s="20"/>
      <c r="E184" s="20"/>
      <c r="F184" s="28"/>
    </row>
    <row r="185" spans="1:6" ht="21" customHeight="1">
      <c r="A185" s="14"/>
      <c r="B185" s="201" t="s">
        <v>85</v>
      </c>
      <c r="C185" s="201"/>
      <c r="D185" s="201"/>
      <c r="E185" s="201"/>
      <c r="F185" s="201"/>
    </row>
    <row r="186" spans="1:5" ht="15">
      <c r="A186" s="14"/>
      <c r="B186" s="14"/>
      <c r="C186" s="20"/>
      <c r="D186" s="20"/>
      <c r="E186" s="20"/>
    </row>
    <row r="187" spans="1:5" ht="15">
      <c r="A187" s="14"/>
      <c r="B187" s="13"/>
      <c r="C187" s="20"/>
      <c r="D187" s="20"/>
      <c r="E187" s="20"/>
    </row>
    <row r="188" spans="1:5" ht="15">
      <c r="A188" s="2"/>
      <c r="B188" s="2"/>
      <c r="C188" s="4"/>
      <c r="D188" s="4"/>
      <c r="E188" s="4"/>
    </row>
    <row r="189" spans="1:5" ht="15">
      <c r="A189" s="2"/>
      <c r="B189" s="2"/>
      <c r="C189" s="4"/>
      <c r="D189" s="4"/>
      <c r="E189" s="4"/>
    </row>
    <row r="190" spans="1:5" ht="15">
      <c r="A190" s="2"/>
      <c r="B190" s="2"/>
      <c r="C190" s="4"/>
      <c r="D190" s="4"/>
      <c r="E190" s="4"/>
    </row>
    <row r="191" spans="1:11" s="21" customFormat="1" ht="15">
      <c r="A191" s="2"/>
      <c r="B191" s="2"/>
      <c r="C191" s="4"/>
      <c r="D191" s="4"/>
      <c r="E191" s="4"/>
      <c r="G191" s="1"/>
      <c r="H191" s="1"/>
      <c r="I191" s="1"/>
      <c r="J191" s="1"/>
      <c r="K191" s="1"/>
    </row>
    <row r="192" spans="1:11" s="21" customFormat="1" ht="15">
      <c r="A192" s="1"/>
      <c r="B192" s="1"/>
      <c r="C192" s="5"/>
      <c r="D192" s="5"/>
      <c r="E192" s="5"/>
      <c r="G192" s="1"/>
      <c r="H192" s="1"/>
      <c r="I192" s="1"/>
      <c r="J192" s="1"/>
      <c r="K192" s="1"/>
    </row>
    <row r="193" spans="1:11" s="21" customFormat="1" ht="15">
      <c r="A193" s="1"/>
      <c r="B193" s="1"/>
      <c r="C193" s="5"/>
      <c r="D193" s="5"/>
      <c r="E193" s="5"/>
      <c r="G193" s="1"/>
      <c r="H193" s="1"/>
      <c r="I193" s="1"/>
      <c r="J193" s="1"/>
      <c r="K193" s="1"/>
    </row>
    <row r="194" spans="1:11" s="21" customFormat="1" ht="15">
      <c r="A194" s="1"/>
      <c r="B194" s="1"/>
      <c r="C194" s="5"/>
      <c r="D194" s="5"/>
      <c r="E194" s="5"/>
      <c r="G194" s="1"/>
      <c r="H194" s="1"/>
      <c r="I194" s="1"/>
      <c r="J194" s="1"/>
      <c r="K194" s="1"/>
    </row>
    <row r="195" spans="1:11" s="21" customFormat="1" ht="15">
      <c r="A195" s="1"/>
      <c r="B195" s="1"/>
      <c r="C195" s="5"/>
      <c r="D195" s="5"/>
      <c r="E195" s="5"/>
      <c r="G195" s="1"/>
      <c r="H195" s="1"/>
      <c r="I195" s="1"/>
      <c r="J195" s="1"/>
      <c r="K195" s="1"/>
    </row>
    <row r="196" spans="1:11" s="21" customFormat="1" ht="15">
      <c r="A196" s="1"/>
      <c r="B196" s="1"/>
      <c r="C196" s="5"/>
      <c r="D196" s="5"/>
      <c r="E196" s="5"/>
      <c r="G196" s="1"/>
      <c r="H196" s="1"/>
      <c r="I196" s="1"/>
      <c r="J196" s="1"/>
      <c r="K196" s="1"/>
    </row>
    <row r="197" spans="1:11" s="21" customFormat="1" ht="15">
      <c r="A197" s="1"/>
      <c r="B197" s="1"/>
      <c r="C197" s="5"/>
      <c r="D197" s="5"/>
      <c r="E197" s="5"/>
      <c r="G197" s="1"/>
      <c r="H197" s="1"/>
      <c r="I197" s="1"/>
      <c r="J197" s="1"/>
      <c r="K197" s="1"/>
    </row>
    <row r="198" spans="1:11" s="21" customFormat="1" ht="15">
      <c r="A198" s="1"/>
      <c r="B198" s="1"/>
      <c r="C198" s="5"/>
      <c r="D198" s="5"/>
      <c r="E198" s="5"/>
      <c r="G198" s="1"/>
      <c r="H198" s="1"/>
      <c r="I198" s="1"/>
      <c r="J198" s="1"/>
      <c r="K198" s="1"/>
    </row>
    <row r="2168" ht="12" customHeight="1"/>
  </sheetData>
  <sheetProtection/>
  <mergeCells count="25">
    <mergeCell ref="B68:D68"/>
    <mergeCell ref="B69:D69"/>
    <mergeCell ref="B148:D148"/>
    <mergeCell ref="B92:D92"/>
    <mergeCell ref="B119:F119"/>
    <mergeCell ref="B91:D91"/>
    <mergeCell ref="B63:F63"/>
    <mergeCell ref="B40:D40"/>
    <mergeCell ref="B185:F185"/>
    <mergeCell ref="B121:D121"/>
    <mergeCell ref="B122:D122"/>
    <mergeCell ref="B146:F146"/>
    <mergeCell ref="B147:D147"/>
    <mergeCell ref="B41:D41"/>
    <mergeCell ref="B67:E67"/>
    <mergeCell ref="B90:E90"/>
    <mergeCell ref="B3:E3"/>
    <mergeCell ref="B7:E7"/>
    <mergeCell ref="B12:E12"/>
    <mergeCell ref="B26:E26"/>
    <mergeCell ref="C2:E2"/>
    <mergeCell ref="B39:E39"/>
    <mergeCell ref="C38:E38"/>
    <mergeCell ref="B4:D4"/>
    <mergeCell ref="C36:F36"/>
  </mergeCells>
  <printOptions/>
  <pageMargins left="0.31496062992125984" right="0" top="0" bottom="0" header="0" footer="0"/>
  <pageSetup horizontalDpi="600" verticalDpi="600" orientation="portrait" paperSize="9" scale="81" r:id="rId1"/>
  <rowBreaks count="4" manualBreakCount="4">
    <brk id="34" max="255" man="1"/>
    <brk id="65" max="255" man="1"/>
    <brk id="88" max="255" man="1"/>
    <brk id="14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2019-03-01T07:23:04Z</cp:lastPrinted>
  <dcterms:created xsi:type="dcterms:W3CDTF">2009-05-05T07:27:01Z</dcterms:created>
  <dcterms:modified xsi:type="dcterms:W3CDTF">2019-06-11T11:45:26Z</dcterms:modified>
  <cp:category/>
  <cp:version/>
  <cp:contentType/>
  <cp:contentStatus/>
</cp:coreProperties>
</file>